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8FA1E1A7-8C05-40E0-9E53-4EFF44628881}" xr6:coauthVersionLast="47" xr6:coauthVersionMax="47" xr10:uidLastSave="{00000000-0000-0000-0000-000000000000}"/>
  <bookViews>
    <workbookView xWindow="-120" yWindow="-120" windowWidth="20730" windowHeight="11160" tabRatio="758" activeTab="1" xr2:uid="{00000000-000D-0000-FFFF-FFFF00000000}"/>
  </bookViews>
  <sheets>
    <sheet name="KITÖLTÉSI ÚTMUTATÓ" sheetId="22" r:id="rId1"/>
    <sheet name="Földgáz műszaki adatlap" sheetId="1" r:id="rId2"/>
    <sheet name="Segédlisták" sheetId="21" state="hidden" r:id="rId3"/>
  </sheets>
  <definedNames>
    <definedName name="_xlnm._FilterDatabase" localSheetId="1" hidden="1">'Földgáz műszaki adatlap'!$A$8:$DL$1007</definedName>
    <definedName name="_xlnm._FilterDatabase" localSheetId="0" hidden="1">'KITÖLTÉSI ÚTMUTATÓ'!$A$8:$DL$28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K14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J11" i="22"/>
  <c r="K11" i="22" s="1"/>
  <c r="P12" i="22"/>
  <c r="N12" i="22"/>
  <c r="M12" i="22"/>
  <c r="L12" i="22"/>
  <c r="J12" i="22"/>
  <c r="K12" i="22" s="1"/>
  <c r="P11" i="22"/>
  <c r="N11" i="22"/>
  <c r="L11" i="22"/>
  <c r="M11" i="22" s="1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W28" i="22"/>
  <c r="Y28" i="22" s="1"/>
  <c r="T28" i="22"/>
  <c r="P28" i="22"/>
  <c r="N28" i="22"/>
  <c r="L28" i="22"/>
  <c r="M28" i="22" s="1"/>
  <c r="J28" i="22"/>
  <c r="AX27" i="22"/>
  <c r="AW27" i="22"/>
  <c r="AV27" i="22"/>
  <c r="AU27" i="22"/>
  <c r="AT27" i="22"/>
  <c r="AS27" i="22"/>
  <c r="AR27" i="22"/>
  <c r="AQ27" i="22"/>
  <c r="AP27" i="22"/>
  <c r="AO27" i="22"/>
  <c r="AN27" i="22"/>
  <c r="AM27" i="22"/>
  <c r="Y27" i="22"/>
  <c r="Z27" i="22" s="1"/>
  <c r="W27" i="22"/>
  <c r="X27" i="22" s="1"/>
  <c r="T27" i="22"/>
  <c r="P27" i="22"/>
  <c r="N27" i="22"/>
  <c r="L27" i="22"/>
  <c r="M27" i="22" s="1"/>
  <c r="J27" i="22"/>
  <c r="AX26" i="22"/>
  <c r="AW26" i="22"/>
  <c r="AV26" i="22"/>
  <c r="AU26" i="22"/>
  <c r="AT26" i="22"/>
  <c r="AS26" i="22"/>
  <c r="AR26" i="22"/>
  <c r="AQ26" i="22"/>
  <c r="AP26" i="22"/>
  <c r="AO26" i="22"/>
  <c r="AN26" i="22"/>
  <c r="AM26" i="22"/>
  <c r="W26" i="22"/>
  <c r="Y26" i="22" s="1"/>
  <c r="T26" i="22"/>
  <c r="P26" i="22"/>
  <c r="N26" i="22"/>
  <c r="L26" i="22"/>
  <c r="M26" i="22" s="1"/>
  <c r="J26" i="22"/>
  <c r="AX25" i="22"/>
  <c r="AW25" i="22"/>
  <c r="AV25" i="22"/>
  <c r="AU25" i="22"/>
  <c r="AT25" i="22"/>
  <c r="AS25" i="22"/>
  <c r="AR25" i="22"/>
  <c r="AQ25" i="22"/>
  <c r="AP25" i="22"/>
  <c r="AO25" i="22"/>
  <c r="AN25" i="22"/>
  <c r="AM25" i="22"/>
  <c r="W25" i="22"/>
  <c r="Y25" i="22" s="1"/>
  <c r="T25" i="22"/>
  <c r="P25" i="22"/>
  <c r="N25" i="22"/>
  <c r="L25" i="22"/>
  <c r="M25" i="22" s="1"/>
  <c r="J25" i="22"/>
  <c r="AX24" i="22"/>
  <c r="AW24" i="22"/>
  <c r="AV24" i="22"/>
  <c r="AU24" i="22"/>
  <c r="AT24" i="22"/>
  <c r="AS24" i="22"/>
  <c r="AR24" i="22"/>
  <c r="AQ24" i="22"/>
  <c r="AP24" i="22"/>
  <c r="AO24" i="22"/>
  <c r="AN24" i="22"/>
  <c r="AM24" i="22"/>
  <c r="W24" i="22"/>
  <c r="X24" i="22" s="1"/>
  <c r="T24" i="22"/>
  <c r="P24" i="22"/>
  <c r="N24" i="22"/>
  <c r="L24" i="22"/>
  <c r="M24" i="22" s="1"/>
  <c r="J24" i="22"/>
  <c r="AX23" i="22"/>
  <c r="AW23" i="22"/>
  <c r="AV23" i="22"/>
  <c r="AU23" i="22"/>
  <c r="AT23" i="22"/>
  <c r="AS23" i="22"/>
  <c r="AR23" i="22"/>
  <c r="AQ23" i="22"/>
  <c r="AP23" i="22"/>
  <c r="AO23" i="22"/>
  <c r="AN23" i="22"/>
  <c r="AM23" i="22"/>
  <c r="W23" i="22"/>
  <c r="Y23" i="22" s="1"/>
  <c r="T23" i="22"/>
  <c r="P23" i="22"/>
  <c r="N23" i="22"/>
  <c r="L23" i="22"/>
  <c r="M23" i="22" s="1"/>
  <c r="J23" i="22"/>
  <c r="AX22" i="22"/>
  <c r="AW22" i="22"/>
  <c r="AV22" i="22"/>
  <c r="AU22" i="22"/>
  <c r="AT22" i="22"/>
  <c r="AS22" i="22"/>
  <c r="AR22" i="22"/>
  <c r="AQ22" i="22"/>
  <c r="AP22" i="22"/>
  <c r="AO22" i="22"/>
  <c r="AN22" i="22"/>
  <c r="AM22" i="22"/>
  <c r="X22" i="22"/>
  <c r="W22" i="22"/>
  <c r="Y22" i="22" s="1"/>
  <c r="Z22" i="22" s="1"/>
  <c r="T22" i="22"/>
  <c r="P22" i="22"/>
  <c r="N22" i="22"/>
  <c r="L22" i="22"/>
  <c r="M22" i="22" s="1"/>
  <c r="J22" i="22"/>
  <c r="AX21" i="22"/>
  <c r="AW21" i="22"/>
  <c r="AV21" i="22"/>
  <c r="AU21" i="22"/>
  <c r="AT21" i="22"/>
  <c r="AS21" i="22"/>
  <c r="AR21" i="22"/>
  <c r="AQ21" i="22"/>
  <c r="AP21" i="22"/>
  <c r="AO21" i="22"/>
  <c r="AN21" i="22"/>
  <c r="AM21" i="22"/>
  <c r="W21" i="22"/>
  <c r="X21" i="22" s="1"/>
  <c r="T21" i="22"/>
  <c r="P21" i="22"/>
  <c r="N21" i="22"/>
  <c r="L21" i="22"/>
  <c r="M21" i="22" s="1"/>
  <c r="J21" i="22"/>
  <c r="AX20" i="22"/>
  <c r="AW20" i="22"/>
  <c r="AV20" i="22"/>
  <c r="AU20" i="22"/>
  <c r="AT20" i="22"/>
  <c r="AS20" i="22"/>
  <c r="AR20" i="22"/>
  <c r="AQ20" i="22"/>
  <c r="AP20" i="22"/>
  <c r="AO20" i="22"/>
  <c r="AN20" i="22"/>
  <c r="AM20" i="22"/>
  <c r="W20" i="22"/>
  <c r="Y20" i="22" s="1"/>
  <c r="T20" i="22"/>
  <c r="P20" i="22"/>
  <c r="N20" i="22"/>
  <c r="L20" i="22"/>
  <c r="M20" i="22" s="1"/>
  <c r="J20" i="22"/>
  <c r="AX19" i="22"/>
  <c r="AW19" i="22"/>
  <c r="AV19" i="22"/>
  <c r="AU19" i="22"/>
  <c r="AT19" i="22"/>
  <c r="AS19" i="22"/>
  <c r="AR19" i="22"/>
  <c r="AQ19" i="22"/>
  <c r="AP19" i="22"/>
  <c r="AO19" i="22"/>
  <c r="AN19" i="22"/>
  <c r="AM19" i="22"/>
  <c r="W19" i="22"/>
  <c r="Y19" i="22" s="1"/>
  <c r="Z19" i="22" s="1"/>
  <c r="T19" i="22"/>
  <c r="P19" i="22"/>
  <c r="N19" i="22"/>
  <c r="L19" i="22"/>
  <c r="M19" i="22" s="1"/>
  <c r="J19" i="22"/>
  <c r="AX18" i="22"/>
  <c r="AW18" i="22"/>
  <c r="AV18" i="22"/>
  <c r="AU18" i="22"/>
  <c r="AT18" i="22"/>
  <c r="AS18" i="22"/>
  <c r="AR18" i="22"/>
  <c r="AQ18" i="22"/>
  <c r="AP18" i="22"/>
  <c r="AO18" i="22"/>
  <c r="AN18" i="22"/>
  <c r="AM18" i="22"/>
  <c r="W18" i="22"/>
  <c r="Y18" i="22" s="1"/>
  <c r="T18" i="22"/>
  <c r="P18" i="22"/>
  <c r="N18" i="22"/>
  <c r="L18" i="22"/>
  <c r="M18" i="22" s="1"/>
  <c r="J18" i="22"/>
  <c r="AX17" i="22"/>
  <c r="AW17" i="22"/>
  <c r="AV17" i="22"/>
  <c r="AU17" i="22"/>
  <c r="AT17" i="22"/>
  <c r="AS17" i="22"/>
  <c r="AR17" i="22"/>
  <c r="AQ17" i="22"/>
  <c r="AP17" i="22"/>
  <c r="AO17" i="22"/>
  <c r="AN17" i="22"/>
  <c r="AM17" i="22"/>
  <c r="W17" i="22"/>
  <c r="Y17" i="22" s="1"/>
  <c r="T17" i="22"/>
  <c r="P17" i="22"/>
  <c r="N17" i="22"/>
  <c r="L17" i="22"/>
  <c r="M17" i="22" s="1"/>
  <c r="J17" i="22"/>
  <c r="AX16" i="22"/>
  <c r="AW16" i="22"/>
  <c r="AV16" i="22"/>
  <c r="AU16" i="22"/>
  <c r="AT16" i="22"/>
  <c r="AS16" i="22"/>
  <c r="AR16" i="22"/>
  <c r="AQ16" i="22"/>
  <c r="AP16" i="22"/>
  <c r="AO16" i="22"/>
  <c r="AN16" i="22"/>
  <c r="AM16" i="22"/>
  <c r="W16" i="22"/>
  <c r="X16" i="22" s="1"/>
  <c r="T16" i="22"/>
  <c r="P16" i="22"/>
  <c r="N16" i="22"/>
  <c r="L16" i="22"/>
  <c r="M16" i="22" s="1"/>
  <c r="J16" i="22"/>
  <c r="AX15" i="22"/>
  <c r="AW15" i="22"/>
  <c r="AV15" i="22"/>
  <c r="AU15" i="22"/>
  <c r="AT15" i="22"/>
  <c r="AS15" i="22"/>
  <c r="AR15" i="22"/>
  <c r="AQ15" i="22"/>
  <c r="AP15" i="22"/>
  <c r="AO15" i="22"/>
  <c r="AN15" i="22"/>
  <c r="AM15" i="22"/>
  <c r="W15" i="22"/>
  <c r="Y15" i="22" s="1"/>
  <c r="T15" i="22"/>
  <c r="P15" i="22"/>
  <c r="N15" i="22"/>
  <c r="L15" i="22"/>
  <c r="M15" i="22" s="1"/>
  <c r="J15" i="22"/>
  <c r="K15" i="22" s="1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W14" i="22"/>
  <c r="Y14" i="22" s="1"/>
  <c r="Z14" i="22" s="1"/>
  <c r="T14" i="22"/>
  <c r="P14" i="22"/>
  <c r="N14" i="22"/>
  <c r="L14" i="22"/>
  <c r="M14" i="22" s="1"/>
  <c r="J14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W13" i="22"/>
  <c r="X13" i="22" s="1"/>
  <c r="T13" i="22"/>
  <c r="P13" i="22"/>
  <c r="N13" i="22"/>
  <c r="L13" i="22"/>
  <c r="M13" i="22" s="1"/>
  <c r="J13" i="22"/>
  <c r="K13" i="22" s="1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W12" i="22"/>
  <c r="Y12" i="22" s="1"/>
  <c r="T12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W11" i="22"/>
  <c r="Y11" i="22" s="1"/>
  <c r="Z11" i="22" s="1"/>
  <c r="T11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W10" i="22"/>
  <c r="T10" i="22"/>
  <c r="P10" i="22"/>
  <c r="N10" i="22"/>
  <c r="L10" i="22"/>
  <c r="M10" i="22" s="1"/>
  <c r="J10" i="22"/>
  <c r="K10" i="22" s="1"/>
  <c r="AX9" i="22"/>
  <c r="AW9" i="22"/>
  <c r="AV9" i="22"/>
  <c r="AU9" i="22"/>
  <c r="AT9" i="22"/>
  <c r="AS9" i="22"/>
  <c r="AR9" i="22"/>
  <c r="AQ9" i="22"/>
  <c r="AP9" i="22"/>
  <c r="AO9" i="22"/>
  <c r="AN9" i="22"/>
  <c r="AM9" i="22"/>
  <c r="W9" i="22"/>
  <c r="Y9" i="22" s="1"/>
  <c r="T9" i="22"/>
  <c r="P9" i="22"/>
  <c r="N9" i="22"/>
  <c r="L9" i="22"/>
  <c r="M9" i="22" s="1"/>
  <c r="J9" i="22"/>
  <c r="K9" i="22" s="1"/>
  <c r="B6" i="22"/>
  <c r="W9" i="1"/>
  <c r="W10" i="1"/>
  <c r="W11" i="1"/>
  <c r="W12" i="1"/>
  <c r="X12" i="1" s="1"/>
  <c r="W13" i="1"/>
  <c r="W14" i="1"/>
  <c r="W15" i="1"/>
  <c r="W16" i="1"/>
  <c r="W17" i="1"/>
  <c r="W18" i="1"/>
  <c r="X18" i="1" s="1"/>
  <c r="W19" i="1"/>
  <c r="W20" i="1"/>
  <c r="W21" i="1"/>
  <c r="W22" i="1"/>
  <c r="X22" i="1" s="1"/>
  <c r="W23" i="1"/>
  <c r="W24" i="1"/>
  <c r="W25" i="1"/>
  <c r="W26" i="1"/>
  <c r="X26" i="1" s="1"/>
  <c r="W27" i="1"/>
  <c r="W28" i="1"/>
  <c r="W29" i="1"/>
  <c r="W30" i="1"/>
  <c r="X30" i="1" s="1"/>
  <c r="W31" i="1"/>
  <c r="W32" i="1"/>
  <c r="W33" i="1"/>
  <c r="W34" i="1"/>
  <c r="W35" i="1"/>
  <c r="W36" i="1"/>
  <c r="W37" i="1"/>
  <c r="W38" i="1"/>
  <c r="W39" i="1"/>
  <c r="W40" i="1"/>
  <c r="X40" i="1" s="1"/>
  <c r="W41" i="1"/>
  <c r="W42" i="1"/>
  <c r="X42" i="1" s="1"/>
  <c r="W43" i="1"/>
  <c r="W44" i="1"/>
  <c r="X44" i="1" s="1"/>
  <c r="W45" i="1"/>
  <c r="W46" i="1"/>
  <c r="X46" i="1" s="1"/>
  <c r="W47" i="1"/>
  <c r="W48" i="1"/>
  <c r="X48" i="1" s="1"/>
  <c r="W49" i="1"/>
  <c r="W50" i="1"/>
  <c r="X50" i="1" s="1"/>
  <c r="W51" i="1"/>
  <c r="W52" i="1"/>
  <c r="X52" i="1" s="1"/>
  <c r="W53" i="1"/>
  <c r="W54" i="1"/>
  <c r="X54" i="1" s="1"/>
  <c r="W55" i="1"/>
  <c r="W56" i="1"/>
  <c r="Y56" i="1" s="1"/>
  <c r="W57" i="1"/>
  <c r="W58" i="1"/>
  <c r="W59" i="1"/>
  <c r="W60" i="1"/>
  <c r="X60" i="1" s="1"/>
  <c r="W61" i="1"/>
  <c r="W62" i="1"/>
  <c r="Y62" i="1" s="1"/>
  <c r="W63" i="1"/>
  <c r="W64" i="1"/>
  <c r="Y64" i="1" s="1"/>
  <c r="W65" i="1"/>
  <c r="W66" i="1"/>
  <c r="W67" i="1"/>
  <c r="W68" i="1"/>
  <c r="X68" i="1" s="1"/>
  <c r="W69" i="1"/>
  <c r="W70" i="1"/>
  <c r="W71" i="1"/>
  <c r="W72" i="1"/>
  <c r="X72" i="1" s="1"/>
  <c r="W73" i="1"/>
  <c r="W74" i="1"/>
  <c r="X74" i="1" s="1"/>
  <c r="W75" i="1"/>
  <c r="W76" i="1"/>
  <c r="X76" i="1" s="1"/>
  <c r="W77" i="1"/>
  <c r="W78" i="1"/>
  <c r="Y78" i="1" s="1"/>
  <c r="W79" i="1"/>
  <c r="W80" i="1"/>
  <c r="Y80" i="1" s="1"/>
  <c r="W81" i="1"/>
  <c r="W82" i="1"/>
  <c r="X82" i="1" s="1"/>
  <c r="W83" i="1"/>
  <c r="W84" i="1"/>
  <c r="X84" i="1" s="1"/>
  <c r="W85" i="1"/>
  <c r="Y85" i="1" s="1"/>
  <c r="W86" i="1"/>
  <c r="W87" i="1"/>
  <c r="Y87" i="1" s="1"/>
  <c r="W88" i="1"/>
  <c r="Y88" i="1" s="1"/>
  <c r="W89" i="1"/>
  <c r="Y89" i="1" s="1"/>
  <c r="W90" i="1"/>
  <c r="W91" i="1"/>
  <c r="Y91" i="1" s="1"/>
  <c r="W92" i="1"/>
  <c r="Y92" i="1" s="1"/>
  <c r="W93" i="1"/>
  <c r="Y93" i="1" s="1"/>
  <c r="W94" i="1"/>
  <c r="Y94" i="1" s="1"/>
  <c r="W95" i="1"/>
  <c r="Y95" i="1" s="1"/>
  <c r="W96" i="1"/>
  <c r="W97" i="1"/>
  <c r="W98" i="1"/>
  <c r="X98" i="1" s="1"/>
  <c r="W99" i="1"/>
  <c r="Y99" i="1" s="1"/>
  <c r="W100" i="1"/>
  <c r="W101" i="1"/>
  <c r="Y101" i="1" s="1"/>
  <c r="W102" i="1"/>
  <c r="Y102" i="1" s="1"/>
  <c r="W103" i="1"/>
  <c r="Y103" i="1" s="1"/>
  <c r="W104" i="1"/>
  <c r="W105" i="1"/>
  <c r="Y105" i="1" s="1"/>
  <c r="W106" i="1"/>
  <c r="X106" i="1" s="1"/>
  <c r="W107" i="1"/>
  <c r="Y107" i="1" s="1"/>
  <c r="W108" i="1"/>
  <c r="X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X116" i="1" s="1"/>
  <c r="W117" i="1"/>
  <c r="Y117" i="1" s="1"/>
  <c r="W118" i="1"/>
  <c r="Y118" i="1" s="1"/>
  <c r="W119" i="1"/>
  <c r="Y119" i="1" s="1"/>
  <c r="W120" i="1"/>
  <c r="Y120" i="1" s="1"/>
  <c r="W121" i="1"/>
  <c r="W122" i="1"/>
  <c r="X122" i="1" s="1"/>
  <c r="W123" i="1"/>
  <c r="Y123" i="1" s="1"/>
  <c r="W124" i="1"/>
  <c r="X124" i="1" s="1"/>
  <c r="W125" i="1"/>
  <c r="Y125" i="1" s="1"/>
  <c r="W126" i="1"/>
  <c r="Y126" i="1" s="1"/>
  <c r="W127" i="1"/>
  <c r="W128" i="1"/>
  <c r="Y128" i="1" s="1"/>
  <c r="W129" i="1"/>
  <c r="W130" i="1"/>
  <c r="W131" i="1"/>
  <c r="Y131" i="1" s="1"/>
  <c r="W132" i="1"/>
  <c r="X132" i="1" s="1"/>
  <c r="W133" i="1"/>
  <c r="Y133" i="1" s="1"/>
  <c r="W134" i="1"/>
  <c r="W135" i="1"/>
  <c r="W136" i="1"/>
  <c r="Y136" i="1" s="1"/>
  <c r="W137" i="1"/>
  <c r="Y137" i="1" s="1"/>
  <c r="W138" i="1"/>
  <c r="X138" i="1" s="1"/>
  <c r="W139" i="1"/>
  <c r="W140" i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X146" i="1" s="1"/>
  <c r="W147" i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W154" i="1"/>
  <c r="W155" i="1"/>
  <c r="Y155" i="1" s="1"/>
  <c r="W156" i="1"/>
  <c r="Y156" i="1" s="1"/>
  <c r="W157" i="1"/>
  <c r="Y157" i="1" s="1"/>
  <c r="W158" i="1"/>
  <c r="Y158" i="1" s="1"/>
  <c r="W159" i="1"/>
  <c r="W160" i="1"/>
  <c r="Y160" i="1" s="1"/>
  <c r="W161" i="1"/>
  <c r="Y161" i="1" s="1"/>
  <c r="W162" i="1"/>
  <c r="W163" i="1"/>
  <c r="W164" i="1"/>
  <c r="X164" i="1" s="1"/>
  <c r="W165" i="1"/>
  <c r="Y165" i="1" s="1"/>
  <c r="W166" i="1"/>
  <c r="W167" i="1"/>
  <c r="W168" i="1"/>
  <c r="Y168" i="1" s="1"/>
  <c r="W169" i="1"/>
  <c r="Y169" i="1" s="1"/>
  <c r="W170" i="1"/>
  <c r="W171" i="1"/>
  <c r="Y171" i="1" s="1"/>
  <c r="W172" i="1"/>
  <c r="X172" i="1" s="1"/>
  <c r="W173" i="1"/>
  <c r="Y173" i="1" s="1"/>
  <c r="W174" i="1"/>
  <c r="Y174" i="1" s="1"/>
  <c r="W175" i="1"/>
  <c r="Y175" i="1" s="1"/>
  <c r="W176" i="1"/>
  <c r="Y176" i="1" s="1"/>
  <c r="W177" i="1"/>
  <c r="W178" i="1"/>
  <c r="X178" i="1" s="1"/>
  <c r="W179" i="1"/>
  <c r="W180" i="1"/>
  <c r="W181" i="1"/>
  <c r="Y181" i="1" s="1"/>
  <c r="W182" i="1"/>
  <c r="W183" i="1"/>
  <c r="Y183" i="1" s="1"/>
  <c r="W184" i="1"/>
  <c r="X184" i="1" s="1"/>
  <c r="W185" i="1"/>
  <c r="W186" i="1"/>
  <c r="W187" i="1"/>
  <c r="Y187" i="1" s="1"/>
  <c r="W188" i="1"/>
  <c r="W189" i="1"/>
  <c r="Y189" i="1" s="1"/>
  <c r="W190" i="1"/>
  <c r="W191" i="1"/>
  <c r="W192" i="1"/>
  <c r="X192" i="1" s="1"/>
  <c r="W193" i="1"/>
  <c r="Y193" i="1" s="1"/>
  <c r="W194" i="1"/>
  <c r="W195" i="1"/>
  <c r="Y195" i="1" s="1"/>
  <c r="W196" i="1"/>
  <c r="W197" i="1"/>
  <c r="W198" i="1"/>
  <c r="W199" i="1"/>
  <c r="Y199" i="1" s="1"/>
  <c r="W200" i="1"/>
  <c r="X200" i="1" s="1"/>
  <c r="W201" i="1"/>
  <c r="W202" i="1"/>
  <c r="Y202" i="1" s="1"/>
  <c r="W203" i="1"/>
  <c r="Y203" i="1" s="1"/>
  <c r="W204" i="1"/>
  <c r="W205" i="1"/>
  <c r="Y205" i="1" s="1"/>
  <c r="W206" i="1"/>
  <c r="W207" i="1"/>
  <c r="W208" i="1"/>
  <c r="X208" i="1" s="1"/>
  <c r="W209" i="1"/>
  <c r="Y209" i="1" s="1"/>
  <c r="W210" i="1"/>
  <c r="W211" i="1"/>
  <c r="Y211" i="1" s="1"/>
  <c r="W212" i="1"/>
  <c r="W213" i="1"/>
  <c r="Y213" i="1" s="1"/>
  <c r="W214" i="1"/>
  <c r="Y214" i="1" s="1"/>
  <c r="W215" i="1"/>
  <c r="W216" i="1"/>
  <c r="W217" i="1"/>
  <c r="Y217" i="1" s="1"/>
  <c r="W218" i="1"/>
  <c r="Y218" i="1" s="1"/>
  <c r="W219" i="1"/>
  <c r="Y219" i="1" s="1"/>
  <c r="W220" i="1"/>
  <c r="W221" i="1"/>
  <c r="W222" i="1"/>
  <c r="W223" i="1"/>
  <c r="Y223" i="1" s="1"/>
  <c r="W224" i="1"/>
  <c r="X224" i="1" s="1"/>
  <c r="W225" i="1"/>
  <c r="Y225" i="1" s="1"/>
  <c r="W226" i="1"/>
  <c r="W227" i="1"/>
  <c r="Y227" i="1" s="1"/>
  <c r="W228" i="1"/>
  <c r="W229" i="1"/>
  <c r="Y229" i="1" s="1"/>
  <c r="W230" i="1"/>
  <c r="Y230" i="1" s="1"/>
  <c r="W231" i="1"/>
  <c r="Y231" i="1" s="1"/>
  <c r="W232" i="1"/>
  <c r="W233" i="1"/>
  <c r="W234" i="1"/>
  <c r="Y234" i="1" s="1"/>
  <c r="W235" i="1"/>
  <c r="Y235" i="1" s="1"/>
  <c r="W236" i="1"/>
  <c r="W237" i="1"/>
  <c r="Y237" i="1" s="1"/>
  <c r="W238" i="1"/>
  <c r="W239" i="1"/>
  <c r="W240" i="1"/>
  <c r="X240" i="1" s="1"/>
  <c r="W241" i="1"/>
  <c r="Y241" i="1" s="1"/>
  <c r="W242" i="1"/>
  <c r="W243" i="1"/>
  <c r="Y243" i="1" s="1"/>
  <c r="W244" i="1"/>
  <c r="W245" i="1"/>
  <c r="Y245" i="1" s="1"/>
  <c r="W246" i="1"/>
  <c r="Y246" i="1" s="1"/>
  <c r="W247" i="1"/>
  <c r="Y247" i="1" s="1"/>
  <c r="W248" i="1"/>
  <c r="X248" i="1" s="1"/>
  <c r="W249" i="1"/>
  <c r="Y249" i="1" s="1"/>
  <c r="W250" i="1"/>
  <c r="Y250" i="1" s="1"/>
  <c r="W251" i="1"/>
  <c r="W252" i="1"/>
  <c r="W253" i="1"/>
  <c r="Y253" i="1" s="1"/>
  <c r="W254" i="1"/>
  <c r="W255" i="1"/>
  <c r="W256" i="1"/>
  <c r="X256" i="1" s="1"/>
  <c r="W257" i="1"/>
  <c r="W258" i="1"/>
  <c r="W259" i="1"/>
  <c r="Y259" i="1" s="1"/>
  <c r="W260" i="1"/>
  <c r="W261" i="1"/>
  <c r="Y261" i="1" s="1"/>
  <c r="W262" i="1"/>
  <c r="Y262" i="1" s="1"/>
  <c r="W263" i="1"/>
  <c r="Y263" i="1" s="1"/>
  <c r="W264" i="1"/>
  <c r="X264" i="1" s="1"/>
  <c r="W265" i="1"/>
  <c r="W266" i="1"/>
  <c r="Y266" i="1" s="1"/>
  <c r="W267" i="1"/>
  <c r="W268" i="1"/>
  <c r="W269" i="1"/>
  <c r="Y269" i="1" s="1"/>
  <c r="W270" i="1"/>
  <c r="W271" i="1"/>
  <c r="Y271" i="1" s="1"/>
  <c r="W272" i="1"/>
  <c r="W273" i="1"/>
  <c r="Y273" i="1" s="1"/>
  <c r="W274" i="1"/>
  <c r="W275" i="1"/>
  <c r="Y275" i="1" s="1"/>
  <c r="W276" i="1"/>
  <c r="W277" i="1"/>
  <c r="Y277" i="1" s="1"/>
  <c r="W278" i="1"/>
  <c r="Y278" i="1" s="1"/>
  <c r="W279" i="1"/>
  <c r="Y279" i="1" s="1"/>
  <c r="W280" i="1"/>
  <c r="W281" i="1"/>
  <c r="Y281" i="1" s="1"/>
  <c r="W282" i="1"/>
  <c r="Y282" i="1" s="1"/>
  <c r="W283" i="1"/>
  <c r="Y283" i="1" s="1"/>
  <c r="W284" i="1"/>
  <c r="W285" i="1"/>
  <c r="Y285" i="1" s="1"/>
  <c r="W286" i="1"/>
  <c r="W287" i="1"/>
  <c r="Y287" i="1" s="1"/>
  <c r="W288" i="1"/>
  <c r="W289" i="1"/>
  <c r="Y289" i="1" s="1"/>
  <c r="W290" i="1"/>
  <c r="W291" i="1"/>
  <c r="Y291" i="1" s="1"/>
  <c r="W292" i="1"/>
  <c r="W293" i="1"/>
  <c r="W294" i="1"/>
  <c r="Y294" i="1" s="1"/>
  <c r="W295" i="1"/>
  <c r="Y295" i="1" s="1"/>
  <c r="W296" i="1"/>
  <c r="W297" i="1"/>
  <c r="Y297" i="1" s="1"/>
  <c r="W298" i="1"/>
  <c r="Y298" i="1" s="1"/>
  <c r="W299" i="1"/>
  <c r="Y299" i="1" s="1"/>
  <c r="W300" i="1"/>
  <c r="Y300" i="1" s="1"/>
  <c r="W301" i="1"/>
  <c r="Y301" i="1" s="1"/>
  <c r="W302" i="1"/>
  <c r="W303" i="1"/>
  <c r="Y303" i="1" s="1"/>
  <c r="W304" i="1"/>
  <c r="Y304" i="1" s="1"/>
  <c r="W305" i="1"/>
  <c r="Y305" i="1" s="1"/>
  <c r="W306" i="1"/>
  <c r="W307" i="1"/>
  <c r="Y307" i="1" s="1"/>
  <c r="W308" i="1"/>
  <c r="Y308" i="1" s="1"/>
  <c r="W309" i="1"/>
  <c r="Y309" i="1" s="1"/>
  <c r="W310" i="1"/>
  <c r="Y310" i="1" s="1"/>
  <c r="W311" i="1"/>
  <c r="Y311" i="1" s="1"/>
  <c r="W312" i="1"/>
  <c r="Y312" i="1" s="1"/>
  <c r="W313" i="1"/>
  <c r="W314" i="1"/>
  <c r="Y314" i="1" s="1"/>
  <c r="W315" i="1"/>
  <c r="Y315" i="1" s="1"/>
  <c r="W316" i="1"/>
  <c r="Y316" i="1" s="1"/>
  <c r="W317" i="1"/>
  <c r="Y317" i="1" s="1"/>
  <c r="W318" i="1"/>
  <c r="Y318" i="1" s="1"/>
  <c r="W319" i="1"/>
  <c r="Y319" i="1" s="1"/>
  <c r="W320" i="1"/>
  <c r="W321" i="1"/>
  <c r="Y321" i="1" s="1"/>
  <c r="W322" i="1"/>
  <c r="Y322" i="1" s="1"/>
  <c r="W323" i="1"/>
  <c r="W324" i="1"/>
  <c r="Y324" i="1" s="1"/>
  <c r="W325" i="1"/>
  <c r="Y325" i="1" s="1"/>
  <c r="W326" i="1"/>
  <c r="W327" i="1"/>
  <c r="Y327" i="1" s="1"/>
  <c r="W328" i="1"/>
  <c r="Y328" i="1" s="1"/>
  <c r="W329" i="1"/>
  <c r="Y329" i="1" s="1"/>
  <c r="W330" i="1"/>
  <c r="Y330" i="1" s="1"/>
  <c r="W331" i="1"/>
  <c r="Y331" i="1" s="1"/>
  <c r="W332" i="1"/>
  <c r="Y332" i="1" s="1"/>
  <c r="W333" i="1"/>
  <c r="Y333" i="1" s="1"/>
  <c r="W334" i="1"/>
  <c r="Y334" i="1" s="1"/>
  <c r="W335" i="1"/>
  <c r="Y335" i="1" s="1"/>
  <c r="W336" i="1"/>
  <c r="W337" i="1"/>
  <c r="Y337" i="1" s="1"/>
  <c r="W338" i="1"/>
  <c r="Y338" i="1" s="1"/>
  <c r="W339" i="1"/>
  <c r="Y339" i="1" s="1"/>
  <c r="W340" i="1"/>
  <c r="Y340" i="1" s="1"/>
  <c r="W341" i="1"/>
  <c r="Y341" i="1" s="1"/>
  <c r="W342" i="1"/>
  <c r="W343" i="1"/>
  <c r="Y343" i="1" s="1"/>
  <c r="W344" i="1"/>
  <c r="Y344" i="1" s="1"/>
  <c r="W345" i="1"/>
  <c r="Y345" i="1" s="1"/>
  <c r="W346" i="1"/>
  <c r="W347" i="1"/>
  <c r="Y347" i="1" s="1"/>
  <c r="W348" i="1"/>
  <c r="Y348" i="1" s="1"/>
  <c r="W349" i="1"/>
  <c r="W350" i="1"/>
  <c r="Y350" i="1" s="1"/>
  <c r="W351" i="1"/>
  <c r="Y351" i="1" s="1"/>
  <c r="W352" i="1"/>
  <c r="Y352" i="1" s="1"/>
  <c r="W353" i="1"/>
  <c r="Y353" i="1" s="1"/>
  <c r="W354" i="1"/>
  <c r="Y354" i="1" s="1"/>
  <c r="W355" i="1"/>
  <c r="Y355" i="1" s="1"/>
  <c r="W356" i="1"/>
  <c r="W357" i="1"/>
  <c r="Y357" i="1" s="1"/>
  <c r="W358" i="1"/>
  <c r="Y358" i="1" s="1"/>
  <c r="W359" i="1"/>
  <c r="W360" i="1"/>
  <c r="Y360" i="1" s="1"/>
  <c r="W361" i="1"/>
  <c r="Y361" i="1" s="1"/>
  <c r="W362" i="1"/>
  <c r="Y362" i="1" s="1"/>
  <c r="W363" i="1"/>
  <c r="W364" i="1"/>
  <c r="Y364" i="1" s="1"/>
  <c r="W365" i="1"/>
  <c r="Y365" i="1" s="1"/>
  <c r="W366" i="1"/>
  <c r="W367" i="1"/>
  <c r="Y367" i="1" s="1"/>
  <c r="W368" i="1"/>
  <c r="Y368" i="1" s="1"/>
  <c r="W369" i="1"/>
  <c r="Y369" i="1" s="1"/>
  <c r="W370" i="1"/>
  <c r="W371" i="1"/>
  <c r="Y371" i="1" s="1"/>
  <c r="W372" i="1"/>
  <c r="Y372" i="1" s="1"/>
  <c r="W373" i="1"/>
  <c r="Y373" i="1" s="1"/>
  <c r="W374" i="1"/>
  <c r="Y374" i="1" s="1"/>
  <c r="W375" i="1"/>
  <c r="Y375" i="1" s="1"/>
  <c r="W376" i="1"/>
  <c r="Y376" i="1" s="1"/>
  <c r="W377" i="1"/>
  <c r="W378" i="1"/>
  <c r="Y378" i="1" s="1"/>
  <c r="W379" i="1"/>
  <c r="Y379" i="1" s="1"/>
  <c r="W380" i="1"/>
  <c r="Y380" i="1" s="1"/>
  <c r="W381" i="1"/>
  <c r="Y381" i="1" s="1"/>
  <c r="W382" i="1"/>
  <c r="Y382" i="1" s="1"/>
  <c r="W383" i="1"/>
  <c r="Y383" i="1" s="1"/>
  <c r="W384" i="1"/>
  <c r="Y384" i="1" s="1"/>
  <c r="W385" i="1"/>
  <c r="Y385" i="1" s="1"/>
  <c r="W386" i="1"/>
  <c r="Y386" i="1" s="1"/>
  <c r="W387" i="1"/>
  <c r="Y387" i="1" s="1"/>
  <c r="W388" i="1"/>
  <c r="Y388" i="1" s="1"/>
  <c r="W389" i="1"/>
  <c r="Y389" i="1" s="1"/>
  <c r="W390" i="1"/>
  <c r="W391" i="1"/>
  <c r="Y391" i="1" s="1"/>
  <c r="W392" i="1"/>
  <c r="Y392" i="1" s="1"/>
  <c r="W393" i="1"/>
  <c r="Y393" i="1" s="1"/>
  <c r="W394" i="1"/>
  <c r="Y394" i="1" s="1"/>
  <c r="W395" i="1"/>
  <c r="Y395" i="1" s="1"/>
  <c r="W396" i="1"/>
  <c r="Y396" i="1" s="1"/>
  <c r="W397" i="1"/>
  <c r="Y397" i="1" s="1"/>
  <c r="W398" i="1"/>
  <c r="Y398" i="1" s="1"/>
  <c r="W399" i="1"/>
  <c r="Y399" i="1" s="1"/>
  <c r="W400" i="1"/>
  <c r="W401" i="1"/>
  <c r="Y401" i="1" s="1"/>
  <c r="W402" i="1"/>
  <c r="Y402" i="1" s="1"/>
  <c r="W403" i="1"/>
  <c r="Y403" i="1" s="1"/>
  <c r="W404" i="1"/>
  <c r="W405" i="1"/>
  <c r="Y405" i="1" s="1"/>
  <c r="W406" i="1"/>
  <c r="Y406" i="1" s="1"/>
  <c r="W407" i="1"/>
  <c r="W408" i="1"/>
  <c r="Y408" i="1" s="1"/>
  <c r="W409" i="1"/>
  <c r="Y409" i="1" s="1"/>
  <c r="W410" i="1"/>
  <c r="Y410" i="1" s="1"/>
  <c r="W411" i="1"/>
  <c r="Y411" i="1" s="1"/>
  <c r="W412" i="1"/>
  <c r="Y412" i="1" s="1"/>
  <c r="W413" i="1"/>
  <c r="Y413" i="1" s="1"/>
  <c r="W414" i="1"/>
  <c r="W415" i="1"/>
  <c r="W416" i="1"/>
  <c r="Y416" i="1" s="1"/>
  <c r="W417" i="1"/>
  <c r="Y417" i="1" s="1"/>
  <c r="W418" i="1"/>
  <c r="W419" i="1"/>
  <c r="Y419" i="1" s="1"/>
  <c r="W420" i="1"/>
  <c r="Y420" i="1" s="1"/>
  <c r="W421" i="1"/>
  <c r="W422" i="1"/>
  <c r="Y422" i="1" s="1"/>
  <c r="W423" i="1"/>
  <c r="Y423" i="1" s="1"/>
  <c r="W424" i="1"/>
  <c r="Y424" i="1" s="1"/>
  <c r="W425" i="1"/>
  <c r="Y425" i="1" s="1"/>
  <c r="W426" i="1"/>
  <c r="Y426" i="1" s="1"/>
  <c r="W427" i="1"/>
  <c r="Y427" i="1" s="1"/>
  <c r="W428" i="1"/>
  <c r="W429" i="1"/>
  <c r="Y429" i="1" s="1"/>
  <c r="W430" i="1"/>
  <c r="Y430" i="1" s="1"/>
  <c r="W431" i="1"/>
  <c r="W432" i="1"/>
  <c r="W433" i="1"/>
  <c r="Y433" i="1" s="1"/>
  <c r="W434" i="1"/>
  <c r="Y434" i="1" s="1"/>
  <c r="W435" i="1"/>
  <c r="W436" i="1"/>
  <c r="W437" i="1"/>
  <c r="Y437" i="1" s="1"/>
  <c r="W438" i="1"/>
  <c r="W439" i="1"/>
  <c r="W440" i="1"/>
  <c r="Y440" i="1" s="1"/>
  <c r="W441" i="1"/>
  <c r="Y441" i="1" s="1"/>
  <c r="W442" i="1"/>
  <c r="W443" i="1"/>
  <c r="W444" i="1"/>
  <c r="Y444" i="1" s="1"/>
  <c r="W445" i="1"/>
  <c r="Y445" i="1" s="1"/>
  <c r="W446" i="1"/>
  <c r="W447" i="1"/>
  <c r="Y447" i="1" s="1"/>
  <c r="W448" i="1"/>
  <c r="Y448" i="1" s="1"/>
  <c r="W449" i="1"/>
  <c r="W450" i="1"/>
  <c r="Y450" i="1" s="1"/>
  <c r="W451" i="1"/>
  <c r="Y451" i="1" s="1"/>
  <c r="W452" i="1"/>
  <c r="W453" i="1"/>
  <c r="Y453" i="1" s="1"/>
  <c r="W454" i="1"/>
  <c r="Y454" i="1" s="1"/>
  <c r="W455" i="1"/>
  <c r="W456" i="1"/>
  <c r="X456" i="1" s="1"/>
  <c r="W457" i="1"/>
  <c r="Y457" i="1" s="1"/>
  <c r="W458" i="1"/>
  <c r="Y458" i="1" s="1"/>
  <c r="W459" i="1"/>
  <c r="W460" i="1"/>
  <c r="Y460" i="1" s="1"/>
  <c r="W461" i="1"/>
  <c r="W462" i="1"/>
  <c r="Y462" i="1" s="1"/>
  <c r="W463" i="1"/>
  <c r="Y463" i="1" s="1"/>
  <c r="W464" i="1"/>
  <c r="Y464" i="1" s="1"/>
  <c r="W465" i="1"/>
  <c r="Y465" i="1" s="1"/>
  <c r="W466" i="1"/>
  <c r="Y466" i="1" s="1"/>
  <c r="W467" i="1"/>
  <c r="Y467" i="1" s="1"/>
  <c r="W468" i="1"/>
  <c r="Y468" i="1" s="1"/>
  <c r="W469" i="1"/>
  <c r="W470" i="1"/>
  <c r="Y470" i="1" s="1"/>
  <c r="W471" i="1"/>
  <c r="Y471" i="1" s="1"/>
  <c r="W472" i="1"/>
  <c r="Y472" i="1" s="1"/>
  <c r="W473" i="1"/>
  <c r="Y473" i="1" s="1"/>
  <c r="W474" i="1"/>
  <c r="Y474" i="1" s="1"/>
  <c r="W475" i="1"/>
  <c r="W476" i="1"/>
  <c r="W477" i="1"/>
  <c r="Y477" i="1" s="1"/>
  <c r="W478" i="1"/>
  <c r="Y478" i="1" s="1"/>
  <c r="W479" i="1"/>
  <c r="Y479" i="1" s="1"/>
  <c r="W480" i="1"/>
  <c r="Y480" i="1" s="1"/>
  <c r="W481" i="1"/>
  <c r="Y481" i="1" s="1"/>
  <c r="W482" i="1"/>
  <c r="W483" i="1"/>
  <c r="Y483" i="1" s="1"/>
  <c r="W484" i="1"/>
  <c r="Y484" i="1" s="1"/>
  <c r="W485" i="1"/>
  <c r="W486" i="1"/>
  <c r="Y486" i="1" s="1"/>
  <c r="W487" i="1"/>
  <c r="Y487" i="1" s="1"/>
  <c r="W488" i="1"/>
  <c r="Y488" i="1" s="1"/>
  <c r="W489" i="1"/>
  <c r="Y489" i="1" s="1"/>
  <c r="W490" i="1"/>
  <c r="Y490" i="1" s="1"/>
  <c r="W491" i="1"/>
  <c r="Y491" i="1" s="1"/>
  <c r="W492" i="1"/>
  <c r="Y492" i="1" s="1"/>
  <c r="W493" i="1"/>
  <c r="Y493" i="1" s="1"/>
  <c r="W494" i="1"/>
  <c r="Y494" i="1" s="1"/>
  <c r="W495" i="1"/>
  <c r="Y495" i="1" s="1"/>
  <c r="W496" i="1"/>
  <c r="W497" i="1"/>
  <c r="Y497" i="1" s="1"/>
  <c r="W498" i="1"/>
  <c r="Y498" i="1" s="1"/>
  <c r="W499" i="1"/>
  <c r="Y499" i="1" s="1"/>
  <c r="W500" i="1"/>
  <c r="W501" i="1"/>
  <c r="W502" i="1"/>
  <c r="Y502" i="1" s="1"/>
  <c r="W503" i="1"/>
  <c r="W504" i="1"/>
  <c r="Y504" i="1" s="1"/>
  <c r="W505" i="1"/>
  <c r="Y505" i="1" s="1"/>
  <c r="W506" i="1"/>
  <c r="Y506" i="1" s="1"/>
  <c r="W507" i="1"/>
  <c r="W508" i="1"/>
  <c r="Y508" i="1" s="1"/>
  <c r="W509" i="1"/>
  <c r="Y509" i="1" s="1"/>
  <c r="W510" i="1"/>
  <c r="W511" i="1"/>
  <c r="Y511" i="1" s="1"/>
  <c r="W512" i="1"/>
  <c r="X512" i="1" s="1"/>
  <c r="W513" i="1"/>
  <c r="Y513" i="1" s="1"/>
  <c r="W514" i="1"/>
  <c r="Y514" i="1" s="1"/>
  <c r="W515" i="1"/>
  <c r="Y515" i="1" s="1"/>
  <c r="W516" i="1"/>
  <c r="Y516" i="1" s="1"/>
  <c r="W517" i="1"/>
  <c r="Y517" i="1" s="1"/>
  <c r="W518" i="1"/>
  <c r="Y518" i="1" s="1"/>
  <c r="W519" i="1"/>
  <c r="Y519" i="1" s="1"/>
  <c r="W520" i="1"/>
  <c r="X520" i="1" s="1"/>
  <c r="W521" i="1"/>
  <c r="Y521" i="1" s="1"/>
  <c r="W522" i="1"/>
  <c r="W523" i="1"/>
  <c r="Y523" i="1" s="1"/>
  <c r="W524" i="1"/>
  <c r="Y524" i="1" s="1"/>
  <c r="W525" i="1"/>
  <c r="Y525" i="1" s="1"/>
  <c r="W526" i="1"/>
  <c r="W527" i="1"/>
  <c r="Y527" i="1" s="1"/>
  <c r="W528" i="1"/>
  <c r="W529" i="1"/>
  <c r="Y529" i="1" s="1"/>
  <c r="W530" i="1"/>
  <c r="W531" i="1"/>
  <c r="Y531" i="1" s="1"/>
  <c r="W532" i="1"/>
  <c r="Y532" i="1" s="1"/>
  <c r="W533" i="1"/>
  <c r="Y533" i="1" s="1"/>
  <c r="W534" i="1"/>
  <c r="Y534" i="1" s="1"/>
  <c r="W535" i="1"/>
  <c r="Y535" i="1" s="1"/>
  <c r="W536" i="1"/>
  <c r="W537" i="1"/>
  <c r="Y537" i="1" s="1"/>
  <c r="W538" i="1"/>
  <c r="W539" i="1"/>
  <c r="Y539" i="1" s="1"/>
  <c r="W540" i="1"/>
  <c r="W541" i="1"/>
  <c r="W542" i="1"/>
  <c r="W543" i="1"/>
  <c r="Y543" i="1" s="1"/>
  <c r="W544" i="1"/>
  <c r="Y544" i="1" s="1"/>
  <c r="W545" i="1"/>
  <c r="W546" i="1"/>
  <c r="Y546" i="1" s="1"/>
  <c r="W547" i="1"/>
  <c r="Y547" i="1" s="1"/>
  <c r="W548" i="1"/>
  <c r="W549" i="1"/>
  <c r="Y549" i="1" s="1"/>
  <c r="W550" i="1"/>
  <c r="Y550" i="1" s="1"/>
  <c r="W551" i="1"/>
  <c r="Y551" i="1" s="1"/>
  <c r="W552" i="1"/>
  <c r="W553" i="1"/>
  <c r="Y553" i="1" s="1"/>
  <c r="W554" i="1"/>
  <c r="X554" i="1" s="1"/>
  <c r="W555" i="1"/>
  <c r="Y555" i="1" s="1"/>
  <c r="W556" i="1"/>
  <c r="W557" i="1"/>
  <c r="Y557" i="1" s="1"/>
  <c r="W558" i="1"/>
  <c r="Y558" i="1" s="1"/>
  <c r="W559" i="1"/>
  <c r="Y559" i="1" s="1"/>
  <c r="W560" i="1"/>
  <c r="Y560" i="1" s="1"/>
  <c r="W561" i="1"/>
  <c r="Y561" i="1" s="1"/>
  <c r="W562" i="1"/>
  <c r="W563" i="1"/>
  <c r="Y563" i="1" s="1"/>
  <c r="W564" i="1"/>
  <c r="Y564" i="1" s="1"/>
  <c r="W565" i="1"/>
  <c r="Y565" i="1" s="1"/>
  <c r="W566" i="1"/>
  <c r="Y566" i="1" s="1"/>
  <c r="W567" i="1"/>
  <c r="Y567" i="1" s="1"/>
  <c r="W568" i="1"/>
  <c r="W569" i="1"/>
  <c r="W570" i="1"/>
  <c r="Y570" i="1" s="1"/>
  <c r="W571" i="1"/>
  <c r="Y571" i="1" s="1"/>
  <c r="W572" i="1"/>
  <c r="Y572" i="1" s="1"/>
  <c r="W573" i="1"/>
  <c r="Y573" i="1" s="1"/>
  <c r="W574" i="1"/>
  <c r="Y574" i="1" s="1"/>
  <c r="W575" i="1"/>
  <c r="Y575" i="1" s="1"/>
  <c r="W576" i="1"/>
  <c r="W577" i="1"/>
  <c r="Y577" i="1" s="1"/>
  <c r="W578" i="1"/>
  <c r="Y578" i="1" s="1"/>
  <c r="W579" i="1"/>
  <c r="Y579" i="1" s="1"/>
  <c r="W580" i="1"/>
  <c r="X580" i="1" s="1"/>
  <c r="W581" i="1"/>
  <c r="Y581" i="1" s="1"/>
  <c r="W582" i="1"/>
  <c r="W583" i="1"/>
  <c r="Y583" i="1" s="1"/>
  <c r="W584" i="1"/>
  <c r="W585" i="1"/>
  <c r="Y585" i="1" s="1"/>
  <c r="W586" i="1"/>
  <c r="W587" i="1"/>
  <c r="Y587" i="1" s="1"/>
  <c r="W588" i="1"/>
  <c r="W589" i="1"/>
  <c r="Y589" i="1" s="1"/>
  <c r="W590" i="1"/>
  <c r="Y590" i="1" s="1"/>
  <c r="W591" i="1"/>
  <c r="Y591" i="1" s="1"/>
  <c r="W592" i="1"/>
  <c r="Y592" i="1" s="1"/>
  <c r="W593" i="1"/>
  <c r="Y593" i="1" s="1"/>
  <c r="W594" i="1"/>
  <c r="W595" i="1"/>
  <c r="Y595" i="1" s="1"/>
  <c r="W596" i="1"/>
  <c r="W597" i="1"/>
  <c r="X597" i="1" s="1"/>
  <c r="W598" i="1"/>
  <c r="Y598" i="1" s="1"/>
  <c r="W599" i="1"/>
  <c r="W600" i="1"/>
  <c r="W601" i="1"/>
  <c r="X601" i="1" s="1"/>
  <c r="W602" i="1"/>
  <c r="W603" i="1"/>
  <c r="Y603" i="1" s="1"/>
  <c r="W604" i="1"/>
  <c r="W605" i="1"/>
  <c r="W606" i="1"/>
  <c r="W607" i="1"/>
  <c r="Y607" i="1" s="1"/>
  <c r="W608" i="1"/>
  <c r="W609" i="1"/>
  <c r="Y609" i="1" s="1"/>
  <c r="W610" i="1"/>
  <c r="Y610" i="1" s="1"/>
  <c r="W611" i="1"/>
  <c r="Y611" i="1" s="1"/>
  <c r="W612" i="1"/>
  <c r="W613" i="1"/>
  <c r="X613" i="1" s="1"/>
  <c r="W614" i="1"/>
  <c r="Y614" i="1" s="1"/>
  <c r="W615" i="1"/>
  <c r="Y615" i="1" s="1"/>
  <c r="W616" i="1"/>
  <c r="W617" i="1"/>
  <c r="Y617" i="1" s="1"/>
  <c r="W618" i="1"/>
  <c r="W619" i="1"/>
  <c r="X619" i="1" s="1"/>
  <c r="W620" i="1"/>
  <c r="W621" i="1"/>
  <c r="W622" i="1"/>
  <c r="W623" i="1"/>
  <c r="Y623" i="1" s="1"/>
  <c r="W624" i="1"/>
  <c r="W625" i="1"/>
  <c r="Y625" i="1" s="1"/>
  <c r="W626" i="1"/>
  <c r="Y626" i="1" s="1"/>
  <c r="W627" i="1"/>
  <c r="Y627" i="1" s="1"/>
  <c r="W628" i="1"/>
  <c r="Y628" i="1" s="1"/>
  <c r="W629" i="1"/>
  <c r="X629" i="1" s="1"/>
  <c r="W630" i="1"/>
  <c r="Y630" i="1" s="1"/>
  <c r="W631" i="1"/>
  <c r="W632" i="1"/>
  <c r="W633" i="1"/>
  <c r="X633" i="1" s="1"/>
  <c r="W634" i="1"/>
  <c r="W635" i="1"/>
  <c r="Y635" i="1" s="1"/>
  <c r="W636" i="1"/>
  <c r="W637" i="1"/>
  <c r="W638" i="1"/>
  <c r="W639" i="1"/>
  <c r="Y639" i="1" s="1"/>
  <c r="W640" i="1"/>
  <c r="W641" i="1"/>
  <c r="Y641" i="1" s="1"/>
  <c r="W642" i="1"/>
  <c r="Y642" i="1" s="1"/>
  <c r="W643" i="1"/>
  <c r="W644" i="1"/>
  <c r="Y644" i="1" s="1"/>
  <c r="W645" i="1"/>
  <c r="X645" i="1" s="1"/>
  <c r="W646" i="1"/>
  <c r="W647" i="1"/>
  <c r="Y647" i="1" s="1"/>
  <c r="W648" i="1"/>
  <c r="W649" i="1"/>
  <c r="Y649" i="1" s="1"/>
  <c r="W650" i="1"/>
  <c r="W651" i="1"/>
  <c r="Y651" i="1" s="1"/>
  <c r="W652" i="1"/>
  <c r="W653" i="1"/>
  <c r="Y653" i="1" s="1"/>
  <c r="W654" i="1"/>
  <c r="W655" i="1"/>
  <c r="Y655" i="1" s="1"/>
  <c r="W656" i="1"/>
  <c r="Y656" i="1" s="1"/>
  <c r="W657" i="1"/>
  <c r="Y657" i="1" s="1"/>
  <c r="W658" i="1"/>
  <c r="Y658" i="1" s="1"/>
  <c r="W659" i="1"/>
  <c r="Y659" i="1" s="1"/>
  <c r="W660" i="1"/>
  <c r="Y660" i="1" s="1"/>
  <c r="W661" i="1"/>
  <c r="X661" i="1" s="1"/>
  <c r="W662" i="1"/>
  <c r="W663" i="1"/>
  <c r="W664" i="1"/>
  <c r="W665" i="1"/>
  <c r="Y665" i="1" s="1"/>
  <c r="W666" i="1"/>
  <c r="W667" i="1"/>
  <c r="Y667" i="1" s="1"/>
  <c r="W668" i="1"/>
  <c r="W669" i="1"/>
  <c r="Y669" i="1" s="1"/>
  <c r="W670" i="1"/>
  <c r="W671" i="1"/>
  <c r="Y671" i="1" s="1"/>
  <c r="W672" i="1"/>
  <c r="Y672" i="1" s="1"/>
  <c r="W673" i="1"/>
  <c r="Y673" i="1" s="1"/>
  <c r="W674" i="1"/>
  <c r="Y674" i="1" s="1"/>
  <c r="W675" i="1"/>
  <c r="Y675" i="1" s="1"/>
  <c r="W676" i="1"/>
  <c r="Y676" i="1" s="1"/>
  <c r="W677" i="1"/>
  <c r="Y677" i="1" s="1"/>
  <c r="W678" i="1"/>
  <c r="W679" i="1"/>
  <c r="Y679" i="1" s="1"/>
  <c r="W680" i="1"/>
  <c r="W681" i="1"/>
  <c r="W682" i="1"/>
  <c r="W683" i="1"/>
  <c r="Y683" i="1" s="1"/>
  <c r="W684" i="1"/>
  <c r="W685" i="1"/>
  <c r="Y685" i="1" s="1"/>
  <c r="W686" i="1"/>
  <c r="W687" i="1"/>
  <c r="Y687" i="1" s="1"/>
  <c r="W688" i="1"/>
  <c r="Y688" i="1" s="1"/>
  <c r="W689" i="1"/>
  <c r="Y689" i="1" s="1"/>
  <c r="W690" i="1"/>
  <c r="Y690" i="1" s="1"/>
  <c r="W691" i="1"/>
  <c r="Y691" i="1" s="1"/>
  <c r="W692" i="1"/>
  <c r="Y692" i="1" s="1"/>
  <c r="W693" i="1"/>
  <c r="W694" i="1"/>
  <c r="W695" i="1"/>
  <c r="Y695" i="1" s="1"/>
  <c r="W696" i="1"/>
  <c r="W697" i="1"/>
  <c r="Y697" i="1" s="1"/>
  <c r="W698" i="1"/>
  <c r="W699" i="1"/>
  <c r="Y699" i="1" s="1"/>
  <c r="W700" i="1"/>
  <c r="W701" i="1"/>
  <c r="Y701" i="1" s="1"/>
  <c r="W702" i="1"/>
  <c r="W703" i="1"/>
  <c r="Y703" i="1" s="1"/>
  <c r="W704" i="1"/>
  <c r="Y704" i="1" s="1"/>
  <c r="W705" i="1"/>
  <c r="Y705" i="1" s="1"/>
  <c r="W706" i="1"/>
  <c r="Y706" i="1" s="1"/>
  <c r="W707" i="1"/>
  <c r="Y707" i="1" s="1"/>
  <c r="W708" i="1"/>
  <c r="Y708" i="1" s="1"/>
  <c r="W709" i="1"/>
  <c r="X709" i="1" s="1"/>
  <c r="W710" i="1"/>
  <c r="W711" i="1"/>
  <c r="Y711" i="1" s="1"/>
  <c r="W712" i="1"/>
  <c r="W713" i="1"/>
  <c r="Y713" i="1" s="1"/>
  <c r="W714" i="1"/>
  <c r="W715" i="1"/>
  <c r="Y715" i="1" s="1"/>
  <c r="W716" i="1"/>
  <c r="W717" i="1"/>
  <c r="Y717" i="1" s="1"/>
  <c r="W718" i="1"/>
  <c r="W719" i="1"/>
  <c r="Y719" i="1" s="1"/>
  <c r="W720" i="1"/>
  <c r="W721" i="1"/>
  <c r="Y721" i="1" s="1"/>
  <c r="W722" i="1"/>
  <c r="Y722" i="1" s="1"/>
  <c r="W723" i="1"/>
  <c r="X723" i="1" s="1"/>
  <c r="W724" i="1"/>
  <c r="Y724" i="1" s="1"/>
  <c r="W725" i="1"/>
  <c r="W726" i="1"/>
  <c r="Y726" i="1" s="1"/>
  <c r="W727" i="1"/>
  <c r="W728" i="1"/>
  <c r="Y728" i="1" s="1"/>
  <c r="W729" i="1"/>
  <c r="W730" i="1"/>
  <c r="Y730" i="1" s="1"/>
  <c r="W731" i="1"/>
  <c r="X731" i="1" s="1"/>
  <c r="W732" i="1"/>
  <c r="Y732" i="1" s="1"/>
  <c r="W733" i="1"/>
  <c r="W734" i="1"/>
  <c r="Y734" i="1" s="1"/>
  <c r="W735" i="1"/>
  <c r="W736" i="1"/>
  <c r="Y736" i="1" s="1"/>
  <c r="W737" i="1"/>
  <c r="W738" i="1"/>
  <c r="Y738" i="1" s="1"/>
  <c r="W739" i="1"/>
  <c r="W740" i="1"/>
  <c r="Y740" i="1" s="1"/>
  <c r="W741" i="1"/>
  <c r="W742" i="1"/>
  <c r="Y742" i="1" s="1"/>
  <c r="W743" i="1"/>
  <c r="W744" i="1"/>
  <c r="Y744" i="1" s="1"/>
  <c r="W745" i="1"/>
  <c r="W746" i="1"/>
  <c r="Y746" i="1" s="1"/>
  <c r="W747" i="1"/>
  <c r="W748" i="1"/>
  <c r="Y748" i="1" s="1"/>
  <c r="W749" i="1"/>
  <c r="W750" i="1"/>
  <c r="Y750" i="1" s="1"/>
  <c r="W751" i="1"/>
  <c r="W752" i="1"/>
  <c r="Y752" i="1" s="1"/>
  <c r="W753" i="1"/>
  <c r="W754" i="1"/>
  <c r="Y754" i="1" s="1"/>
  <c r="W755" i="1"/>
  <c r="X755" i="1" s="1"/>
  <c r="W756" i="1"/>
  <c r="Y756" i="1" s="1"/>
  <c r="W757" i="1"/>
  <c r="W758" i="1"/>
  <c r="Y758" i="1" s="1"/>
  <c r="W759" i="1"/>
  <c r="W760" i="1"/>
  <c r="Y760" i="1" s="1"/>
  <c r="W761" i="1"/>
  <c r="W762" i="1"/>
  <c r="Y762" i="1" s="1"/>
  <c r="W763" i="1"/>
  <c r="X763" i="1" s="1"/>
  <c r="W764" i="1"/>
  <c r="Y764" i="1" s="1"/>
  <c r="W765" i="1"/>
  <c r="W766" i="1"/>
  <c r="Y766" i="1" s="1"/>
  <c r="W767" i="1"/>
  <c r="W768" i="1"/>
  <c r="Y768" i="1" s="1"/>
  <c r="W769" i="1"/>
  <c r="W770" i="1"/>
  <c r="Y770" i="1" s="1"/>
  <c r="W771" i="1"/>
  <c r="W772" i="1"/>
  <c r="Y772" i="1" s="1"/>
  <c r="W773" i="1"/>
  <c r="W774" i="1"/>
  <c r="Y774" i="1" s="1"/>
  <c r="W775" i="1"/>
  <c r="W776" i="1"/>
  <c r="Y776" i="1" s="1"/>
  <c r="W777" i="1"/>
  <c r="W778" i="1"/>
  <c r="Y778" i="1" s="1"/>
  <c r="W779" i="1"/>
  <c r="W780" i="1"/>
  <c r="Y780" i="1" s="1"/>
  <c r="W781" i="1"/>
  <c r="W782" i="1"/>
  <c r="Y782" i="1" s="1"/>
  <c r="W783" i="1"/>
  <c r="W784" i="1"/>
  <c r="Y784" i="1" s="1"/>
  <c r="W785" i="1"/>
  <c r="W786" i="1"/>
  <c r="Y786" i="1" s="1"/>
  <c r="W787" i="1"/>
  <c r="X787" i="1" s="1"/>
  <c r="W788" i="1"/>
  <c r="Y788" i="1" s="1"/>
  <c r="W789" i="1"/>
  <c r="W790" i="1"/>
  <c r="Y790" i="1" s="1"/>
  <c r="W791" i="1"/>
  <c r="W792" i="1"/>
  <c r="Y792" i="1" s="1"/>
  <c r="W793" i="1"/>
  <c r="W794" i="1"/>
  <c r="Y794" i="1" s="1"/>
  <c r="W795" i="1"/>
  <c r="X795" i="1" s="1"/>
  <c r="W796" i="1"/>
  <c r="Y796" i="1" s="1"/>
  <c r="W797" i="1"/>
  <c r="W798" i="1"/>
  <c r="Y798" i="1" s="1"/>
  <c r="W799" i="1"/>
  <c r="W800" i="1"/>
  <c r="Y800" i="1" s="1"/>
  <c r="W801" i="1"/>
  <c r="W802" i="1"/>
  <c r="Y802" i="1" s="1"/>
  <c r="W803" i="1"/>
  <c r="W804" i="1"/>
  <c r="Y804" i="1" s="1"/>
  <c r="W805" i="1"/>
  <c r="W806" i="1"/>
  <c r="Y806" i="1" s="1"/>
  <c r="W807" i="1"/>
  <c r="W808" i="1"/>
  <c r="Y808" i="1" s="1"/>
  <c r="W809" i="1"/>
  <c r="W810" i="1"/>
  <c r="Y810" i="1" s="1"/>
  <c r="W811" i="1"/>
  <c r="W812" i="1"/>
  <c r="Y812" i="1" s="1"/>
  <c r="W813" i="1"/>
  <c r="W814" i="1"/>
  <c r="Y814" i="1" s="1"/>
  <c r="W815" i="1"/>
  <c r="W816" i="1"/>
  <c r="Y816" i="1" s="1"/>
  <c r="W817" i="1"/>
  <c r="W818" i="1"/>
  <c r="Y818" i="1" s="1"/>
  <c r="W819" i="1"/>
  <c r="X819" i="1" s="1"/>
  <c r="W820" i="1"/>
  <c r="Y820" i="1" s="1"/>
  <c r="W821" i="1"/>
  <c r="W822" i="1"/>
  <c r="Y822" i="1" s="1"/>
  <c r="W823" i="1"/>
  <c r="W824" i="1"/>
  <c r="Y824" i="1" s="1"/>
  <c r="W825" i="1"/>
  <c r="W826" i="1"/>
  <c r="Y826" i="1" s="1"/>
  <c r="W827" i="1"/>
  <c r="X827" i="1" s="1"/>
  <c r="W828" i="1"/>
  <c r="Y828" i="1" s="1"/>
  <c r="W829" i="1"/>
  <c r="W830" i="1"/>
  <c r="Y830" i="1" s="1"/>
  <c r="W831" i="1"/>
  <c r="W832" i="1"/>
  <c r="Y832" i="1" s="1"/>
  <c r="W833" i="1"/>
  <c r="W834" i="1"/>
  <c r="Y834" i="1" s="1"/>
  <c r="W835" i="1"/>
  <c r="W836" i="1"/>
  <c r="Y836" i="1" s="1"/>
  <c r="W837" i="1"/>
  <c r="W838" i="1"/>
  <c r="Y838" i="1" s="1"/>
  <c r="W839" i="1"/>
  <c r="W840" i="1"/>
  <c r="Y840" i="1" s="1"/>
  <c r="W841" i="1"/>
  <c r="W842" i="1"/>
  <c r="Y842" i="1" s="1"/>
  <c r="W843" i="1"/>
  <c r="W844" i="1"/>
  <c r="Y844" i="1" s="1"/>
  <c r="W845" i="1"/>
  <c r="W846" i="1"/>
  <c r="Y846" i="1" s="1"/>
  <c r="W847" i="1"/>
  <c r="W848" i="1"/>
  <c r="Y848" i="1" s="1"/>
  <c r="W849" i="1"/>
  <c r="W850" i="1"/>
  <c r="Y850" i="1" s="1"/>
  <c r="W851" i="1"/>
  <c r="X851" i="1" s="1"/>
  <c r="W852" i="1"/>
  <c r="Y852" i="1" s="1"/>
  <c r="W853" i="1"/>
  <c r="W854" i="1"/>
  <c r="Y854" i="1" s="1"/>
  <c r="W855" i="1"/>
  <c r="W856" i="1"/>
  <c r="Y856" i="1" s="1"/>
  <c r="W857" i="1"/>
  <c r="W858" i="1"/>
  <c r="Y858" i="1" s="1"/>
  <c r="W859" i="1"/>
  <c r="X859" i="1" s="1"/>
  <c r="W860" i="1"/>
  <c r="Y860" i="1" s="1"/>
  <c r="W861" i="1"/>
  <c r="W862" i="1"/>
  <c r="Y862" i="1" s="1"/>
  <c r="W863" i="1"/>
  <c r="W864" i="1"/>
  <c r="Y864" i="1" s="1"/>
  <c r="W865" i="1"/>
  <c r="W866" i="1"/>
  <c r="Y866" i="1" s="1"/>
  <c r="W867" i="1"/>
  <c r="W868" i="1"/>
  <c r="Y868" i="1" s="1"/>
  <c r="W869" i="1"/>
  <c r="W870" i="1"/>
  <c r="Y870" i="1" s="1"/>
  <c r="W871" i="1"/>
  <c r="W872" i="1"/>
  <c r="Y872" i="1" s="1"/>
  <c r="W873" i="1"/>
  <c r="W874" i="1"/>
  <c r="Y874" i="1" s="1"/>
  <c r="W875" i="1"/>
  <c r="W876" i="1"/>
  <c r="Y876" i="1" s="1"/>
  <c r="W877" i="1"/>
  <c r="W878" i="1"/>
  <c r="Y878" i="1" s="1"/>
  <c r="W879" i="1"/>
  <c r="W880" i="1"/>
  <c r="Y880" i="1" s="1"/>
  <c r="W881" i="1"/>
  <c r="W882" i="1"/>
  <c r="Y882" i="1" s="1"/>
  <c r="W883" i="1"/>
  <c r="X883" i="1" s="1"/>
  <c r="W884" i="1"/>
  <c r="Y884" i="1" s="1"/>
  <c r="W885" i="1"/>
  <c r="W886" i="1"/>
  <c r="Y886" i="1" s="1"/>
  <c r="W887" i="1"/>
  <c r="W888" i="1"/>
  <c r="Y888" i="1" s="1"/>
  <c r="W889" i="1"/>
  <c r="W890" i="1"/>
  <c r="Y890" i="1" s="1"/>
  <c r="W891" i="1"/>
  <c r="X891" i="1" s="1"/>
  <c r="W892" i="1"/>
  <c r="Y892" i="1" s="1"/>
  <c r="W893" i="1"/>
  <c r="W894" i="1"/>
  <c r="Y894" i="1" s="1"/>
  <c r="W895" i="1"/>
  <c r="W896" i="1"/>
  <c r="Y896" i="1" s="1"/>
  <c r="W897" i="1"/>
  <c r="W898" i="1"/>
  <c r="Y898" i="1" s="1"/>
  <c r="W899" i="1"/>
  <c r="W900" i="1"/>
  <c r="Y900" i="1" s="1"/>
  <c r="W901" i="1"/>
  <c r="W902" i="1"/>
  <c r="Y902" i="1" s="1"/>
  <c r="W903" i="1"/>
  <c r="W904" i="1"/>
  <c r="Y904" i="1" s="1"/>
  <c r="W905" i="1"/>
  <c r="W906" i="1"/>
  <c r="Y906" i="1" s="1"/>
  <c r="W907" i="1"/>
  <c r="W908" i="1"/>
  <c r="Y908" i="1" s="1"/>
  <c r="W909" i="1"/>
  <c r="W910" i="1"/>
  <c r="Y910" i="1" s="1"/>
  <c r="W911" i="1"/>
  <c r="W912" i="1"/>
  <c r="Y912" i="1" s="1"/>
  <c r="W913" i="1"/>
  <c r="W914" i="1"/>
  <c r="Y914" i="1" s="1"/>
  <c r="W915" i="1"/>
  <c r="X915" i="1" s="1"/>
  <c r="W916" i="1"/>
  <c r="Y916" i="1" s="1"/>
  <c r="W917" i="1"/>
  <c r="W918" i="1"/>
  <c r="Y918" i="1" s="1"/>
  <c r="W919" i="1"/>
  <c r="W920" i="1"/>
  <c r="Y920" i="1" s="1"/>
  <c r="W921" i="1"/>
  <c r="W922" i="1"/>
  <c r="Y922" i="1" s="1"/>
  <c r="W923" i="1"/>
  <c r="X923" i="1" s="1"/>
  <c r="W924" i="1"/>
  <c r="Y924" i="1" s="1"/>
  <c r="W925" i="1"/>
  <c r="W926" i="1"/>
  <c r="Y926" i="1" s="1"/>
  <c r="W927" i="1"/>
  <c r="W928" i="1"/>
  <c r="Y928" i="1" s="1"/>
  <c r="W929" i="1"/>
  <c r="W930" i="1"/>
  <c r="Y930" i="1" s="1"/>
  <c r="W931" i="1"/>
  <c r="W932" i="1"/>
  <c r="Y932" i="1" s="1"/>
  <c r="W933" i="1"/>
  <c r="W934" i="1"/>
  <c r="Y934" i="1" s="1"/>
  <c r="W935" i="1"/>
  <c r="W936" i="1"/>
  <c r="Y936" i="1" s="1"/>
  <c r="W937" i="1"/>
  <c r="W938" i="1"/>
  <c r="Y938" i="1" s="1"/>
  <c r="W939" i="1"/>
  <c r="W940" i="1"/>
  <c r="W941" i="1"/>
  <c r="W942" i="1"/>
  <c r="W943" i="1"/>
  <c r="W944" i="1"/>
  <c r="Y944" i="1" s="1"/>
  <c r="W945" i="1"/>
  <c r="W946" i="1"/>
  <c r="W947" i="1"/>
  <c r="X947" i="1" s="1"/>
  <c r="W948" i="1"/>
  <c r="W949" i="1"/>
  <c r="W950" i="1"/>
  <c r="W951" i="1"/>
  <c r="W952" i="1"/>
  <c r="Y952" i="1" s="1"/>
  <c r="W953" i="1"/>
  <c r="W954" i="1"/>
  <c r="W955" i="1"/>
  <c r="X955" i="1" s="1"/>
  <c r="W956" i="1"/>
  <c r="W957" i="1"/>
  <c r="W958" i="1"/>
  <c r="W959" i="1"/>
  <c r="W960" i="1"/>
  <c r="Y960" i="1" s="1"/>
  <c r="W961" i="1"/>
  <c r="W962" i="1"/>
  <c r="W963" i="1"/>
  <c r="W964" i="1"/>
  <c r="W965" i="1"/>
  <c r="W966" i="1"/>
  <c r="W967" i="1"/>
  <c r="W968" i="1"/>
  <c r="Y968" i="1" s="1"/>
  <c r="W969" i="1"/>
  <c r="W970" i="1"/>
  <c r="W971" i="1"/>
  <c r="W972" i="1"/>
  <c r="W973" i="1"/>
  <c r="W974" i="1"/>
  <c r="W975" i="1"/>
  <c r="W976" i="1"/>
  <c r="Y976" i="1" s="1"/>
  <c r="W977" i="1"/>
  <c r="W978" i="1"/>
  <c r="W979" i="1"/>
  <c r="X979" i="1" s="1"/>
  <c r="W980" i="1"/>
  <c r="W981" i="1"/>
  <c r="W982" i="1"/>
  <c r="W983" i="1"/>
  <c r="W984" i="1"/>
  <c r="Y984" i="1" s="1"/>
  <c r="W985" i="1"/>
  <c r="W986" i="1"/>
  <c r="W987" i="1"/>
  <c r="X987" i="1" s="1"/>
  <c r="W988" i="1"/>
  <c r="W989" i="1"/>
  <c r="W990" i="1"/>
  <c r="W991" i="1"/>
  <c r="W992" i="1"/>
  <c r="Y992" i="1" s="1"/>
  <c r="W993" i="1"/>
  <c r="W994" i="1"/>
  <c r="W995" i="1"/>
  <c r="W996" i="1"/>
  <c r="W997" i="1"/>
  <c r="W998" i="1"/>
  <c r="W999" i="1"/>
  <c r="W1000" i="1"/>
  <c r="Y1000" i="1" s="1"/>
  <c r="W1001" i="1"/>
  <c r="W1002" i="1"/>
  <c r="W1003" i="1"/>
  <c r="W1004" i="1"/>
  <c r="W1005" i="1"/>
  <c r="W1006" i="1"/>
  <c r="W1007" i="1"/>
  <c r="X936" i="1" l="1"/>
  <c r="X499" i="1"/>
  <c r="X711" i="1"/>
  <c r="X465" i="1"/>
  <c r="X171" i="1"/>
  <c r="X764" i="1"/>
  <c r="X384" i="1"/>
  <c r="X131" i="1"/>
  <c r="X115" i="1"/>
  <c r="X113" i="1"/>
  <c r="X884" i="1"/>
  <c r="X309" i="1"/>
  <c r="X525" i="1"/>
  <c r="X471" i="1"/>
  <c r="X800" i="1"/>
  <c r="X814" i="1"/>
  <c r="X312" i="1"/>
  <c r="X914" i="1"/>
  <c r="X774" i="1"/>
  <c r="X14" i="22"/>
  <c r="Y21" i="22"/>
  <c r="U21" i="22" s="1"/>
  <c r="V21" i="22" s="1"/>
  <c r="X17" i="22"/>
  <c r="X19" i="22"/>
  <c r="Y16" i="22"/>
  <c r="U16" i="22" s="1"/>
  <c r="V16" i="22" s="1"/>
  <c r="X9" i="22"/>
  <c r="X11" i="22"/>
  <c r="Y24" i="22"/>
  <c r="U24" i="22" s="1"/>
  <c r="V24" i="22" s="1"/>
  <c r="Y13" i="22"/>
  <c r="U13" i="22" s="1"/>
  <c r="V13" i="22" s="1"/>
  <c r="W6" i="22"/>
  <c r="X25" i="22"/>
  <c r="U22" i="22"/>
  <c r="V22" i="22" s="1"/>
  <c r="U14" i="22"/>
  <c r="V14" i="22" s="1"/>
  <c r="U9" i="22"/>
  <c r="Z9" i="22"/>
  <c r="Z18" i="22"/>
  <c r="U18" i="22"/>
  <c r="V18" i="22" s="1"/>
  <c r="U20" i="22"/>
  <c r="V20" i="22" s="1"/>
  <c r="Z20" i="22"/>
  <c r="U15" i="22"/>
  <c r="V15" i="22" s="1"/>
  <c r="Z15" i="22"/>
  <c r="Z17" i="22"/>
  <c r="U17" i="22"/>
  <c r="V17" i="22" s="1"/>
  <c r="Z26" i="22"/>
  <c r="U26" i="22"/>
  <c r="V26" i="22" s="1"/>
  <c r="Z28" i="22"/>
  <c r="U28" i="22"/>
  <c r="V28" i="22" s="1"/>
  <c r="U12" i="22"/>
  <c r="V12" i="22" s="1"/>
  <c r="Z12" i="22"/>
  <c r="U23" i="22"/>
  <c r="V23" i="22" s="1"/>
  <c r="Z23" i="22"/>
  <c r="Z25" i="22"/>
  <c r="U25" i="22"/>
  <c r="V25" i="22" s="1"/>
  <c r="X15" i="22"/>
  <c r="X23" i="22"/>
  <c r="U11" i="22"/>
  <c r="V11" i="22" s="1"/>
  <c r="U19" i="22"/>
  <c r="V19" i="22" s="1"/>
  <c r="U27" i="22"/>
  <c r="V27" i="22" s="1"/>
  <c r="X10" i="22"/>
  <c r="X18" i="22"/>
  <c r="X26" i="22"/>
  <c r="Y10" i="22"/>
  <c r="X12" i="22"/>
  <c r="X20" i="22"/>
  <c r="X28" i="22"/>
  <c r="X838" i="1"/>
  <c r="X788" i="1"/>
  <c r="X736" i="1"/>
  <c r="X730" i="1"/>
  <c r="X724" i="1"/>
  <c r="X595" i="1"/>
  <c r="X549" i="1"/>
  <c r="X521" i="1"/>
  <c r="X434" i="1"/>
  <c r="X427" i="1"/>
  <c r="X85" i="1"/>
  <c r="X844" i="1"/>
  <c r="X794" i="1"/>
  <c r="X742" i="1"/>
  <c r="X514" i="1"/>
  <c r="X448" i="1"/>
  <c r="X910" i="1"/>
  <c r="X577" i="1"/>
  <c r="X531" i="1"/>
  <c r="X417" i="1"/>
  <c r="X333" i="1"/>
  <c r="X88" i="1"/>
  <c r="X960" i="1"/>
  <c r="X938" i="1"/>
  <c r="X902" i="1"/>
  <c r="X856" i="1"/>
  <c r="X713" i="1"/>
  <c r="X667" i="1"/>
  <c r="X460" i="1"/>
  <c r="X393" i="1"/>
  <c r="X317" i="1"/>
  <c r="X944" i="1"/>
  <c r="X826" i="1"/>
  <c r="X812" i="1"/>
  <c r="X732" i="1"/>
  <c r="X726" i="1"/>
  <c r="X523" i="1"/>
  <c r="X517" i="1"/>
  <c r="X511" i="1"/>
  <c r="X385" i="1"/>
  <c r="X271" i="1"/>
  <c r="X87" i="1"/>
  <c r="X62" i="1"/>
  <c r="X868" i="1"/>
  <c r="X790" i="1"/>
  <c r="X770" i="1"/>
  <c r="X563" i="1"/>
  <c r="X533" i="1"/>
  <c r="X527" i="1"/>
  <c r="X516" i="1"/>
  <c r="X454" i="1"/>
  <c r="X325" i="1"/>
  <c r="X289" i="1"/>
  <c r="X110" i="1"/>
  <c r="X243" i="1"/>
  <c r="X782" i="1"/>
  <c r="X746" i="1"/>
  <c r="X740" i="1"/>
  <c r="X722" i="1"/>
  <c r="X617" i="1"/>
  <c r="X567" i="1"/>
  <c r="X487" i="1"/>
  <c r="X381" i="1"/>
  <c r="X330" i="1"/>
  <c r="X249" i="1"/>
  <c r="X211" i="1"/>
  <c r="X158" i="1"/>
  <c r="X102" i="1"/>
  <c r="X930" i="1"/>
  <c r="X864" i="1"/>
  <c r="X691" i="1"/>
  <c r="X615" i="1"/>
  <c r="X565" i="1"/>
  <c r="X491" i="1"/>
  <c r="X477" i="1"/>
  <c r="X406" i="1"/>
  <c r="X355" i="1"/>
  <c r="X348" i="1"/>
  <c r="X341" i="1"/>
  <c r="X148" i="1"/>
  <c r="X92" i="1"/>
  <c r="X984" i="1"/>
  <c r="X846" i="1"/>
  <c r="X778" i="1"/>
  <c r="X772" i="1"/>
  <c r="X766" i="1"/>
  <c r="X752" i="1"/>
  <c r="X679" i="1"/>
  <c r="X592" i="1"/>
  <c r="X550" i="1"/>
  <c r="X544" i="1"/>
  <c r="X493" i="1"/>
  <c r="X423" i="1"/>
  <c r="X247" i="1"/>
  <c r="X241" i="1"/>
  <c r="X91" i="1"/>
  <c r="X64" i="1"/>
  <c r="X479" i="1"/>
  <c r="X467" i="1"/>
  <c r="X142" i="1"/>
  <c r="X56" i="1"/>
  <c r="X876" i="1"/>
  <c r="X792" i="1"/>
  <c r="X695" i="1"/>
  <c r="X579" i="1"/>
  <c r="X509" i="1"/>
  <c r="X489" i="1"/>
  <c r="X470" i="1"/>
  <c r="X458" i="1"/>
  <c r="X445" i="1"/>
  <c r="X424" i="1"/>
  <c r="X411" i="1"/>
  <c r="X319" i="1"/>
  <c r="X299" i="1"/>
  <c r="X277" i="1"/>
  <c r="X263" i="1"/>
  <c r="X205" i="1"/>
  <c r="X174" i="1"/>
  <c r="X107" i="1"/>
  <c r="Y915" i="1"/>
  <c r="X898" i="1"/>
  <c r="X852" i="1"/>
  <c r="X760" i="1"/>
  <c r="X583" i="1"/>
  <c r="X573" i="1"/>
  <c r="X557" i="1"/>
  <c r="X551" i="1"/>
  <c r="X539" i="1"/>
  <c r="Y819" i="1"/>
  <c r="Y787" i="1"/>
  <c r="X593" i="1"/>
  <c r="X353" i="1"/>
  <c r="X229" i="1"/>
  <c r="X223" i="1"/>
  <c r="X1000" i="1"/>
  <c r="X830" i="1"/>
  <c r="X804" i="1"/>
  <c r="X651" i="1"/>
  <c r="X581" i="1"/>
  <c r="X571" i="1"/>
  <c r="X560" i="1"/>
  <c r="X555" i="1"/>
  <c r="X537" i="1"/>
  <c r="X504" i="1"/>
  <c r="X474" i="1"/>
  <c r="X410" i="1"/>
  <c r="X396" i="1"/>
  <c r="X380" i="1"/>
  <c r="X365" i="1"/>
  <c r="X358" i="1"/>
  <c r="X322" i="1"/>
  <c r="X275" i="1"/>
  <c r="X269" i="1"/>
  <c r="X235" i="1"/>
  <c r="X209" i="1"/>
  <c r="X203" i="1"/>
  <c r="X189" i="1"/>
  <c r="X101" i="1"/>
  <c r="X95" i="1"/>
  <c r="X80" i="1"/>
  <c r="Y200" i="1"/>
  <c r="X976" i="1"/>
  <c r="X934" i="1"/>
  <c r="X920" i="1"/>
  <c r="X900" i="1"/>
  <c r="X894" i="1"/>
  <c r="X874" i="1"/>
  <c r="X854" i="1"/>
  <c r="X842" i="1"/>
  <c r="X786" i="1"/>
  <c r="X762" i="1"/>
  <c r="X756" i="1"/>
  <c r="X750" i="1"/>
  <c r="X699" i="1"/>
  <c r="X585" i="1"/>
  <c r="X575" i="1"/>
  <c r="X570" i="1"/>
  <c r="X559" i="1"/>
  <c r="X468" i="1"/>
  <c r="X463" i="1"/>
  <c r="X437" i="1"/>
  <c r="X425" i="1"/>
  <c r="X420" i="1"/>
  <c r="X389" i="1"/>
  <c r="X351" i="1"/>
  <c r="X345" i="1"/>
  <c r="X339" i="1"/>
  <c r="X279" i="1"/>
  <c r="X227" i="1"/>
  <c r="X213" i="1"/>
  <c r="X126" i="1"/>
  <c r="X105" i="1"/>
  <c r="X94" i="1"/>
  <c r="X89" i="1"/>
  <c r="Y72" i="1"/>
  <c r="Z72" i="1" s="1"/>
  <c r="X968" i="1"/>
  <c r="X886" i="1"/>
  <c r="X828" i="1"/>
  <c r="X822" i="1"/>
  <c r="X802" i="1"/>
  <c r="X796" i="1"/>
  <c r="X649" i="1"/>
  <c r="X635" i="1"/>
  <c r="X591" i="1"/>
  <c r="X535" i="1"/>
  <c r="X513" i="1"/>
  <c r="X508" i="1"/>
  <c r="X495" i="1"/>
  <c r="X484" i="1"/>
  <c r="X472" i="1"/>
  <c r="X430" i="1"/>
  <c r="X413" i="1"/>
  <c r="X394" i="1"/>
  <c r="X383" i="1"/>
  <c r="X332" i="1"/>
  <c r="X193" i="1"/>
  <c r="X187" i="1"/>
  <c r="X145" i="1"/>
  <c r="X114" i="1"/>
  <c r="X99" i="1"/>
  <c r="X78" i="1"/>
  <c r="Y947" i="1"/>
  <c r="Y14" i="1"/>
  <c r="Y46" i="1"/>
  <c r="Y40" i="1"/>
  <c r="Y24" i="1"/>
  <c r="Z24" i="1" s="1"/>
  <c r="Y54" i="1"/>
  <c r="Y30" i="1"/>
  <c r="Y48" i="1"/>
  <c r="Y38" i="1"/>
  <c r="X34" i="1"/>
  <c r="X28" i="1"/>
  <c r="Y22" i="1"/>
  <c r="X20" i="1"/>
  <c r="Y16" i="1"/>
  <c r="Z914" i="1"/>
  <c r="Z810" i="1"/>
  <c r="Z920" i="1"/>
  <c r="Z900" i="1"/>
  <c r="Z874" i="1"/>
  <c r="Z842" i="1"/>
  <c r="Z968" i="1"/>
  <c r="Z912" i="1"/>
  <c r="Z886" i="1"/>
  <c r="Z866" i="1"/>
  <c r="Z828" i="1"/>
  <c r="Z822" i="1"/>
  <c r="Z808" i="1"/>
  <c r="Z796" i="1"/>
  <c r="Z960" i="1"/>
  <c r="Z952" i="1"/>
  <c r="Z938" i="1"/>
  <c r="Z932" i="1"/>
  <c r="Z918" i="1"/>
  <c r="Z904" i="1"/>
  <c r="Z892" i="1"/>
  <c r="Z878" i="1"/>
  <c r="Z872" i="1"/>
  <c r="Z858" i="1"/>
  <c r="Z846" i="1"/>
  <c r="Z840" i="1"/>
  <c r="Z814" i="1"/>
  <c r="Z790" i="1"/>
  <c r="Z784" i="1"/>
  <c r="Z778" i="1"/>
  <c r="Z772" i="1"/>
  <c r="Z766" i="1"/>
  <c r="Z754" i="1"/>
  <c r="Z748" i="1"/>
  <c r="Z742" i="1"/>
  <c r="Z736" i="1"/>
  <c r="Z730" i="1"/>
  <c r="Z724" i="1"/>
  <c r="Z595" i="1"/>
  <c r="Z579" i="1"/>
  <c r="Z563" i="1"/>
  <c r="Z534" i="1"/>
  <c r="Z523" i="1"/>
  <c r="Z517" i="1"/>
  <c r="Z494" i="1"/>
  <c r="Z489" i="1"/>
  <c r="Z483" i="1"/>
  <c r="Z477" i="1"/>
  <c r="Z467" i="1"/>
  <c r="Z429" i="1"/>
  <c r="Z424" i="1"/>
  <c r="Z412" i="1"/>
  <c r="Z399" i="1"/>
  <c r="Z387" i="1"/>
  <c r="Z382" i="1"/>
  <c r="Z376" i="1"/>
  <c r="Z368" i="1"/>
  <c r="Z361" i="1"/>
  <c r="Z355" i="1"/>
  <c r="Z343" i="1"/>
  <c r="Z337" i="1"/>
  <c r="Z331" i="1"/>
  <c r="Z325" i="1"/>
  <c r="Z319" i="1"/>
  <c r="Z299" i="1"/>
  <c r="Z291" i="1"/>
  <c r="Z231" i="1"/>
  <c r="Z225" i="1"/>
  <c r="Z199" i="1"/>
  <c r="Z137" i="1"/>
  <c r="Z131" i="1"/>
  <c r="Z103" i="1"/>
  <c r="Z984" i="1"/>
  <c r="Z816" i="1"/>
  <c r="Z976" i="1"/>
  <c r="Z944" i="1"/>
  <c r="Z924" i="1"/>
  <c r="Z898" i="1"/>
  <c r="Z852" i="1"/>
  <c r="Z832" i="1"/>
  <c r="Z820" i="1"/>
  <c r="Z806" i="1"/>
  <c r="Z760" i="1"/>
  <c r="Z589" i="1"/>
  <c r="Z583" i="1"/>
  <c r="Z573" i="1"/>
  <c r="Z557" i="1"/>
  <c r="Z551" i="1"/>
  <c r="Z539" i="1"/>
  <c r="Z506" i="1"/>
  <c r="Z488" i="1"/>
  <c r="Z471" i="1"/>
  <c r="Z466" i="1"/>
  <c r="Z448" i="1"/>
  <c r="Z441" i="1"/>
  <c r="Z406" i="1"/>
  <c r="Z398" i="1"/>
  <c r="Z393" i="1"/>
  <c r="Z386" i="1"/>
  <c r="Z375" i="1"/>
  <c r="Z367" i="1"/>
  <c r="Z360" i="1"/>
  <c r="Z354" i="1"/>
  <c r="Z324" i="1"/>
  <c r="Z318" i="1"/>
  <c r="Z312" i="1"/>
  <c r="Z305" i="1"/>
  <c r="Z283" i="1"/>
  <c r="Z277" i="1"/>
  <c r="Z271" i="1"/>
  <c r="Z237" i="1"/>
  <c r="Z217" i="1"/>
  <c r="Z211" i="1"/>
  <c r="Z205" i="1"/>
  <c r="Z171" i="1"/>
  <c r="Z113" i="1"/>
  <c r="Z848" i="1"/>
  <c r="Z910" i="1"/>
  <c r="Z884" i="1"/>
  <c r="Z870" i="1"/>
  <c r="Z864" i="1"/>
  <c r="Z826" i="1"/>
  <c r="Z800" i="1"/>
  <c r="Z794" i="1"/>
  <c r="Z776" i="1"/>
  <c r="Z734" i="1"/>
  <c r="Z728" i="1"/>
  <c r="Z572" i="1"/>
  <c r="Z567" i="1"/>
  <c r="Z561" i="1"/>
  <c r="Z533" i="1"/>
  <c r="Z527" i="1"/>
  <c r="Z516" i="1"/>
  <c r="Z511" i="1"/>
  <c r="Z505" i="1"/>
  <c r="Z499" i="1"/>
  <c r="Z493" i="1"/>
  <c r="Z481" i="1"/>
  <c r="Z460" i="1"/>
  <c r="Z454" i="1"/>
  <c r="Z447" i="1"/>
  <c r="Z440" i="1"/>
  <c r="Z434" i="1"/>
  <c r="Z423" i="1"/>
  <c r="Z417" i="1"/>
  <c r="Z411" i="1"/>
  <c r="Z405" i="1"/>
  <c r="Z397" i="1"/>
  <c r="Z392" i="1"/>
  <c r="Z381" i="1"/>
  <c r="Z374" i="1"/>
  <c r="Z348" i="1"/>
  <c r="Z335" i="1"/>
  <c r="Z330" i="1"/>
  <c r="Z311" i="1"/>
  <c r="Z304" i="1"/>
  <c r="Z297" i="1"/>
  <c r="Z249" i="1"/>
  <c r="Z243" i="1"/>
  <c r="Z123" i="1"/>
  <c r="Z107" i="1"/>
  <c r="Z87" i="1"/>
  <c r="Z916" i="1"/>
  <c r="Z890" i="1"/>
  <c r="Z936" i="1"/>
  <c r="Z930" i="1"/>
  <c r="Z902" i="1"/>
  <c r="Z856" i="1"/>
  <c r="Z844" i="1"/>
  <c r="Z838" i="1"/>
  <c r="Z812" i="1"/>
  <c r="Z782" i="1"/>
  <c r="Z764" i="1"/>
  <c r="Z752" i="1"/>
  <c r="Z722" i="1"/>
  <c r="Z593" i="1"/>
  <c r="Z587" i="1"/>
  <c r="Z577" i="1"/>
  <c r="Z566" i="1"/>
  <c r="Z550" i="1"/>
  <c r="Z521" i="1"/>
  <c r="Z515" i="1"/>
  <c r="Z498" i="1"/>
  <c r="Z492" i="1"/>
  <c r="Z487" i="1"/>
  <c r="Z480" i="1"/>
  <c r="Z470" i="1"/>
  <c r="Z465" i="1"/>
  <c r="Z453" i="1"/>
  <c r="Z433" i="1"/>
  <c r="Z427" i="1"/>
  <c r="Z422" i="1"/>
  <c r="Z416" i="1"/>
  <c r="Z391" i="1"/>
  <c r="Z385" i="1"/>
  <c r="Z373" i="1"/>
  <c r="Z353" i="1"/>
  <c r="Z347" i="1"/>
  <c r="Z341" i="1"/>
  <c r="Z334" i="1"/>
  <c r="Z329" i="1"/>
  <c r="Z317" i="1"/>
  <c r="Z310" i="1"/>
  <c r="Z303" i="1"/>
  <c r="Z289" i="1"/>
  <c r="Z281" i="1"/>
  <c r="Z263" i="1"/>
  <c r="Z229" i="1"/>
  <c r="Z223" i="1"/>
  <c r="Z183" i="1"/>
  <c r="Z169" i="1"/>
  <c r="Z155" i="1"/>
  <c r="Z91" i="1"/>
  <c r="Z56" i="1"/>
  <c r="Z928" i="1"/>
  <c r="Z922" i="1"/>
  <c r="Z896" i="1"/>
  <c r="Z876" i="1"/>
  <c r="Z850" i="1"/>
  <c r="Z818" i="1"/>
  <c r="Z788" i="1"/>
  <c r="Z770" i="1"/>
  <c r="Z758" i="1"/>
  <c r="Z746" i="1"/>
  <c r="Z740" i="1"/>
  <c r="Z1000" i="1"/>
  <c r="Z992" i="1"/>
  <c r="Z908" i="1"/>
  <c r="Z888" i="1"/>
  <c r="Z882" i="1"/>
  <c r="Z862" i="1"/>
  <c r="Z830" i="1"/>
  <c r="Z824" i="1"/>
  <c r="Z804" i="1"/>
  <c r="Z798" i="1"/>
  <c r="Z581" i="1"/>
  <c r="Z571" i="1"/>
  <c r="Z555" i="1"/>
  <c r="Z543" i="1"/>
  <c r="Z537" i="1"/>
  <c r="Z504" i="1"/>
  <c r="Z497" i="1"/>
  <c r="Z486" i="1"/>
  <c r="Z474" i="1"/>
  <c r="Z464" i="1"/>
  <c r="Z426" i="1"/>
  <c r="Z410" i="1"/>
  <c r="Z403" i="1"/>
  <c r="Z396" i="1"/>
  <c r="Z380" i="1"/>
  <c r="Z372" i="1"/>
  <c r="Z365" i="1"/>
  <c r="Z358" i="1"/>
  <c r="Z352" i="1"/>
  <c r="Z340" i="1"/>
  <c r="Z328" i="1"/>
  <c r="Z322" i="1"/>
  <c r="Z316" i="1"/>
  <c r="Z295" i="1"/>
  <c r="Z275" i="1"/>
  <c r="Z269" i="1"/>
  <c r="Z235" i="1"/>
  <c r="Z209" i="1"/>
  <c r="Z203" i="1"/>
  <c r="Z195" i="1"/>
  <c r="Z189" i="1"/>
  <c r="Z161" i="1"/>
  <c r="Z101" i="1"/>
  <c r="Z95" i="1"/>
  <c r="Z868" i="1"/>
  <c r="Z792" i="1"/>
  <c r="Z780" i="1"/>
  <c r="Z774" i="1"/>
  <c r="Z768" i="1"/>
  <c r="Z744" i="1"/>
  <c r="Z738" i="1"/>
  <c r="Z732" i="1"/>
  <c r="Z726" i="1"/>
  <c r="Z617" i="1"/>
  <c r="Z565" i="1"/>
  <c r="Z549" i="1"/>
  <c r="Z531" i="1"/>
  <c r="Z525" i="1"/>
  <c r="Z519" i="1"/>
  <c r="Z514" i="1"/>
  <c r="Z509" i="1"/>
  <c r="Z491" i="1"/>
  <c r="Z479" i="1"/>
  <c r="Z473" i="1"/>
  <c r="Z458" i="1"/>
  <c r="Z451" i="1"/>
  <c r="Z445" i="1"/>
  <c r="Z409" i="1"/>
  <c r="Z402" i="1"/>
  <c r="Z395" i="1"/>
  <c r="Z384" i="1"/>
  <c r="Z379" i="1"/>
  <c r="Z371" i="1"/>
  <c r="Z364" i="1"/>
  <c r="Z357" i="1"/>
  <c r="Z333" i="1"/>
  <c r="Z327" i="1"/>
  <c r="Z321" i="1"/>
  <c r="Z315" i="1"/>
  <c r="Z309" i="1"/>
  <c r="Z301" i="1"/>
  <c r="Z287" i="1"/>
  <c r="Z261" i="1"/>
  <c r="Z253" i="1"/>
  <c r="Z247" i="1"/>
  <c r="Z241" i="1"/>
  <c r="Z181" i="1"/>
  <c r="Z115" i="1"/>
  <c r="Z85" i="1"/>
  <c r="Z836" i="1"/>
  <c r="Z934" i="1"/>
  <c r="Z894" i="1"/>
  <c r="Z860" i="1"/>
  <c r="Z786" i="1"/>
  <c r="Z762" i="1"/>
  <c r="Z756" i="1"/>
  <c r="Z750" i="1"/>
  <c r="Z585" i="1"/>
  <c r="Z575" i="1"/>
  <c r="Z559" i="1"/>
  <c r="Z553" i="1"/>
  <c r="Z524" i="1"/>
  <c r="Z518" i="1"/>
  <c r="Z502" i="1"/>
  <c r="Z490" i="1"/>
  <c r="Z478" i="1"/>
  <c r="Z468" i="1"/>
  <c r="Z463" i="1"/>
  <c r="Z457" i="1"/>
  <c r="Z450" i="1"/>
  <c r="Z444" i="1"/>
  <c r="Z437" i="1"/>
  <c r="Z425" i="1"/>
  <c r="Z420" i="1"/>
  <c r="Z408" i="1"/>
  <c r="Z401" i="1"/>
  <c r="Z389" i="1"/>
  <c r="Z378" i="1"/>
  <c r="Z351" i="1"/>
  <c r="Z345" i="1"/>
  <c r="Z339" i="1"/>
  <c r="Z314" i="1"/>
  <c r="Z308" i="1"/>
  <c r="Z300" i="1"/>
  <c r="Z279" i="1"/>
  <c r="Z273" i="1"/>
  <c r="Z227" i="1"/>
  <c r="Z213" i="1"/>
  <c r="Z109" i="1"/>
  <c r="Z105" i="1"/>
  <c r="Z89" i="1"/>
  <c r="Z906" i="1"/>
  <c r="Z880" i="1"/>
  <c r="Z854" i="1"/>
  <c r="Z926" i="1"/>
  <c r="Z834" i="1"/>
  <c r="Z802" i="1"/>
  <c r="Z591" i="1"/>
  <c r="Z547" i="1"/>
  <c r="Z535" i="1"/>
  <c r="Z529" i="1"/>
  <c r="Z513" i="1"/>
  <c r="Z508" i="1"/>
  <c r="Z495" i="1"/>
  <c r="Z484" i="1"/>
  <c r="Z472" i="1"/>
  <c r="Z462" i="1"/>
  <c r="Z430" i="1"/>
  <c r="Z419" i="1"/>
  <c r="Z413" i="1"/>
  <c r="Z394" i="1"/>
  <c r="Z388" i="1"/>
  <c r="Z383" i="1"/>
  <c r="Z369" i="1"/>
  <c r="Z362" i="1"/>
  <c r="Z350" i="1"/>
  <c r="Z344" i="1"/>
  <c r="Z338" i="1"/>
  <c r="Z332" i="1"/>
  <c r="Z307" i="1"/>
  <c r="Z285" i="1"/>
  <c r="Z259" i="1"/>
  <c r="Z245" i="1"/>
  <c r="Z219" i="1"/>
  <c r="Z193" i="1"/>
  <c r="Z187" i="1"/>
  <c r="Z145" i="1"/>
  <c r="Z99" i="1"/>
  <c r="Z93" i="1"/>
  <c r="X811" i="1"/>
  <c r="Y811" i="1"/>
  <c r="X292" i="1"/>
  <c r="Y292" i="1"/>
  <c r="X210" i="1"/>
  <c r="Y210" i="1"/>
  <c r="Y179" i="1"/>
  <c r="X179" i="1"/>
  <c r="Y154" i="1"/>
  <c r="X154" i="1"/>
  <c r="Y134" i="1"/>
  <c r="X134" i="1"/>
  <c r="X1001" i="1"/>
  <c r="Y1001" i="1"/>
  <c r="X994" i="1"/>
  <c r="Y994" i="1"/>
  <c r="X980" i="1"/>
  <c r="Y980" i="1"/>
  <c r="X973" i="1"/>
  <c r="Y973" i="1"/>
  <c r="X966" i="1"/>
  <c r="Y966" i="1"/>
  <c r="X952" i="1"/>
  <c r="X945" i="1"/>
  <c r="Y945" i="1"/>
  <c r="X928" i="1"/>
  <c r="X918" i="1"/>
  <c r="X908" i="1"/>
  <c r="X903" i="1"/>
  <c r="Y903" i="1"/>
  <c r="X892" i="1"/>
  <c r="X887" i="1"/>
  <c r="Y887" i="1"/>
  <c r="X882" i="1"/>
  <c r="X877" i="1"/>
  <c r="Y877" i="1"/>
  <c r="X872" i="1"/>
  <c r="X862" i="1"/>
  <c r="X857" i="1"/>
  <c r="Y857" i="1"/>
  <c r="X847" i="1"/>
  <c r="Y847" i="1"/>
  <c r="X836" i="1"/>
  <c r="X831" i="1"/>
  <c r="Y831" i="1"/>
  <c r="X820" i="1"/>
  <c r="X815" i="1"/>
  <c r="Y815" i="1"/>
  <c r="X810" i="1"/>
  <c r="X805" i="1"/>
  <c r="Y805" i="1"/>
  <c r="X780" i="1"/>
  <c r="X775" i="1"/>
  <c r="Y775" i="1"/>
  <c r="X754" i="1"/>
  <c r="X744" i="1"/>
  <c r="X734" i="1"/>
  <c r="X720" i="1"/>
  <c r="Y720" i="1"/>
  <c r="X714" i="1"/>
  <c r="Y714" i="1"/>
  <c r="Y709" i="1"/>
  <c r="X683" i="1"/>
  <c r="X677" i="1"/>
  <c r="X670" i="1"/>
  <c r="Y670" i="1"/>
  <c r="X664" i="1"/>
  <c r="Y664" i="1"/>
  <c r="X616" i="1"/>
  <c r="Y616" i="1"/>
  <c r="X603" i="1"/>
  <c r="X584" i="1"/>
  <c r="Y584" i="1"/>
  <c r="Y580" i="1"/>
  <c r="X566" i="1"/>
  <c r="X561" i="1"/>
  <c r="X547" i="1"/>
  <c r="X542" i="1"/>
  <c r="Y542" i="1"/>
  <c r="Y528" i="1"/>
  <c r="X528" i="1"/>
  <c r="X506" i="1"/>
  <c r="Y501" i="1"/>
  <c r="X501" i="1"/>
  <c r="Y496" i="1"/>
  <c r="X496" i="1"/>
  <c r="X478" i="1"/>
  <c r="Y469" i="1"/>
  <c r="X469" i="1"/>
  <c r="X464" i="1"/>
  <c r="Y455" i="1"/>
  <c r="X455" i="1"/>
  <c r="Y439" i="1"/>
  <c r="X439" i="1"/>
  <c r="Y428" i="1"/>
  <c r="X428" i="1"/>
  <c r="Y414" i="1"/>
  <c r="X414" i="1"/>
  <c r="X403" i="1"/>
  <c r="X369" i="1"/>
  <c r="X352" i="1"/>
  <c r="X329" i="1"/>
  <c r="X297" i="1"/>
  <c r="X270" i="1"/>
  <c r="Y270" i="1"/>
  <c r="X222" i="1"/>
  <c r="Y222" i="1"/>
  <c r="Y191" i="1"/>
  <c r="X191" i="1"/>
  <c r="Y147" i="1"/>
  <c r="X147" i="1"/>
  <c r="Y923" i="1"/>
  <c r="Y795" i="1"/>
  <c r="Y520" i="1"/>
  <c r="X1002" i="1"/>
  <c r="Y1002" i="1"/>
  <c r="X967" i="1"/>
  <c r="Y967" i="1"/>
  <c r="X946" i="1"/>
  <c r="Y946" i="1"/>
  <c r="X929" i="1"/>
  <c r="Y929" i="1"/>
  <c r="X725" i="1"/>
  <c r="Y725" i="1"/>
  <c r="X678" i="1"/>
  <c r="Y678" i="1"/>
  <c r="Y599" i="1"/>
  <c r="X599" i="1"/>
  <c r="X1007" i="1"/>
  <c r="Y1007" i="1"/>
  <c r="X986" i="1"/>
  <c r="Y986" i="1"/>
  <c r="X965" i="1"/>
  <c r="Y965" i="1"/>
  <c r="X933" i="1"/>
  <c r="Y933" i="1"/>
  <c r="X867" i="1"/>
  <c r="Y867" i="1"/>
  <c r="X799" i="1"/>
  <c r="Y799" i="1"/>
  <c r="X789" i="1"/>
  <c r="Y789" i="1"/>
  <c r="X749" i="1"/>
  <c r="Y749" i="1"/>
  <c r="Y663" i="1"/>
  <c r="X663" i="1"/>
  <c r="Y588" i="1"/>
  <c r="X588" i="1"/>
  <c r="Y438" i="1"/>
  <c r="X438" i="1"/>
  <c r="Y302" i="1"/>
  <c r="X302" i="1"/>
  <c r="X196" i="1"/>
  <c r="Y196" i="1"/>
  <c r="Y70" i="1"/>
  <c r="X70" i="1"/>
  <c r="Y456" i="1"/>
  <c r="X1006" i="1"/>
  <c r="Y1006" i="1"/>
  <c r="X992" i="1"/>
  <c r="X985" i="1"/>
  <c r="Y985" i="1"/>
  <c r="X978" i="1"/>
  <c r="Y978" i="1"/>
  <c r="X971" i="1"/>
  <c r="Y971" i="1"/>
  <c r="X958" i="1"/>
  <c r="Y958" i="1"/>
  <c r="X951" i="1"/>
  <c r="Y951" i="1"/>
  <c r="X932" i="1"/>
  <c r="X927" i="1"/>
  <c r="Y927" i="1"/>
  <c r="X922" i="1"/>
  <c r="X917" i="1"/>
  <c r="Y917" i="1"/>
  <c r="X912" i="1"/>
  <c r="X907" i="1"/>
  <c r="Y907" i="1"/>
  <c r="X896" i="1"/>
  <c r="X881" i="1"/>
  <c r="Y881" i="1"/>
  <c r="X871" i="1"/>
  <c r="Y871" i="1"/>
  <c r="X866" i="1"/>
  <c r="X861" i="1"/>
  <c r="Y861" i="1"/>
  <c r="X840" i="1"/>
  <c r="X835" i="1"/>
  <c r="Y835" i="1"/>
  <c r="X824" i="1"/>
  <c r="X809" i="1"/>
  <c r="Y809" i="1"/>
  <c r="X798" i="1"/>
  <c r="X784" i="1"/>
  <c r="X779" i="1"/>
  <c r="Y779" i="1"/>
  <c r="X768" i="1"/>
  <c r="X758" i="1"/>
  <c r="X748" i="1"/>
  <c r="X743" i="1"/>
  <c r="Y743" i="1"/>
  <c r="X738" i="1"/>
  <c r="X733" i="1"/>
  <c r="Y733" i="1"/>
  <c r="X728" i="1"/>
  <c r="X718" i="1"/>
  <c r="Y718" i="1"/>
  <c r="X700" i="1"/>
  <c r="Y700" i="1"/>
  <c r="X682" i="1"/>
  <c r="Y682" i="1"/>
  <c r="X668" i="1"/>
  <c r="Y668" i="1"/>
  <c r="X662" i="1"/>
  <c r="Y662" i="1"/>
  <c r="X650" i="1"/>
  <c r="Y650" i="1"/>
  <c r="Y645" i="1"/>
  <c r="Y637" i="1"/>
  <c r="Y633" i="1"/>
  <c r="X608" i="1"/>
  <c r="Y608" i="1"/>
  <c r="X587" i="1"/>
  <c r="Y556" i="1"/>
  <c r="X556" i="1"/>
  <c r="X536" i="1"/>
  <c r="Y536" i="1"/>
  <c r="Y522" i="1"/>
  <c r="X522" i="1"/>
  <c r="Y500" i="1"/>
  <c r="X500" i="1"/>
  <c r="X481" i="1"/>
  <c r="Y459" i="1"/>
  <c r="X459" i="1"/>
  <c r="Y449" i="1"/>
  <c r="X449" i="1"/>
  <c r="Y432" i="1"/>
  <c r="X432" i="1"/>
  <c r="X387" i="1"/>
  <c r="X373" i="1"/>
  <c r="X362" i="1"/>
  <c r="Y356" i="1"/>
  <c r="X356" i="1"/>
  <c r="Y346" i="1"/>
  <c r="X346" i="1"/>
  <c r="X335" i="1"/>
  <c r="Y313" i="1"/>
  <c r="X313" i="1"/>
  <c r="X301" i="1"/>
  <c r="X283" i="1"/>
  <c r="X274" i="1"/>
  <c r="Y274" i="1"/>
  <c r="Y86" i="1"/>
  <c r="X86" i="1"/>
  <c r="X23" i="1"/>
  <c r="Y23" i="1"/>
  <c r="X10" i="1"/>
  <c r="Y891" i="1"/>
  <c r="Y763" i="1"/>
  <c r="Y264" i="1"/>
  <c r="X999" i="1"/>
  <c r="Y999" i="1"/>
  <c r="X977" i="1"/>
  <c r="Y977" i="1"/>
  <c r="X957" i="1"/>
  <c r="Y957" i="1"/>
  <c r="X950" i="1"/>
  <c r="Y950" i="1"/>
  <c r="X943" i="1"/>
  <c r="Y943" i="1"/>
  <c r="X937" i="1"/>
  <c r="Y937" i="1"/>
  <c r="X926" i="1"/>
  <c r="X916" i="1"/>
  <c r="X906" i="1"/>
  <c r="X901" i="1"/>
  <c r="Y901" i="1"/>
  <c r="X890" i="1"/>
  <c r="X885" i="1"/>
  <c r="Y885" i="1"/>
  <c r="X880" i="1"/>
  <c r="X875" i="1"/>
  <c r="Y875" i="1"/>
  <c r="X870" i="1"/>
  <c r="X860" i="1"/>
  <c r="X855" i="1"/>
  <c r="Y855" i="1"/>
  <c r="X850" i="1"/>
  <c r="X845" i="1"/>
  <c r="Y845" i="1"/>
  <c r="X834" i="1"/>
  <c r="X829" i="1"/>
  <c r="Y829" i="1"/>
  <c r="X818" i="1"/>
  <c r="X813" i="1"/>
  <c r="Y813" i="1"/>
  <c r="X808" i="1"/>
  <c r="X803" i="1"/>
  <c r="Y803" i="1"/>
  <c r="X793" i="1"/>
  <c r="Y793" i="1"/>
  <c r="X773" i="1"/>
  <c r="Y773" i="1"/>
  <c r="X753" i="1"/>
  <c r="Y753" i="1"/>
  <c r="X712" i="1"/>
  <c r="Y712" i="1"/>
  <c r="X694" i="1"/>
  <c r="Y694" i="1"/>
  <c r="Y681" i="1"/>
  <c r="X681" i="1"/>
  <c r="X654" i="1"/>
  <c r="Y654" i="1"/>
  <c r="X632" i="1"/>
  <c r="Y632" i="1"/>
  <c r="X596" i="1"/>
  <c r="Y596" i="1"/>
  <c r="Y582" i="1"/>
  <c r="X582" i="1"/>
  <c r="Y545" i="1"/>
  <c r="X545" i="1"/>
  <c r="Y540" i="1"/>
  <c r="X540" i="1"/>
  <c r="Y485" i="1"/>
  <c r="X485" i="1"/>
  <c r="Y443" i="1"/>
  <c r="X443" i="1"/>
  <c r="Y431" i="1"/>
  <c r="X431" i="1"/>
  <c r="Y418" i="1"/>
  <c r="X418" i="1"/>
  <c r="Y407" i="1"/>
  <c r="X407" i="1"/>
  <c r="Y170" i="1"/>
  <c r="X170" i="1"/>
  <c r="Y883" i="1"/>
  <c r="Y755" i="1"/>
  <c r="X988" i="1"/>
  <c r="Y988" i="1"/>
  <c r="X939" i="1"/>
  <c r="Y939" i="1"/>
  <c r="X919" i="1"/>
  <c r="Y919" i="1"/>
  <c r="X781" i="1"/>
  <c r="Y781" i="1"/>
  <c r="X735" i="1"/>
  <c r="Y735" i="1"/>
  <c r="X65" i="1"/>
  <c r="Y65" i="1"/>
  <c r="X993" i="1"/>
  <c r="Y993" i="1"/>
  <c r="X972" i="1"/>
  <c r="Y972" i="1"/>
  <c r="X959" i="1"/>
  <c r="Y959" i="1"/>
  <c r="X913" i="1"/>
  <c r="Y913" i="1"/>
  <c r="X897" i="1"/>
  <c r="Y897" i="1"/>
  <c r="X785" i="1"/>
  <c r="Y785" i="1"/>
  <c r="X739" i="1"/>
  <c r="Y739" i="1"/>
  <c r="Y363" i="1"/>
  <c r="X363" i="1"/>
  <c r="Y336" i="1"/>
  <c r="X336" i="1"/>
  <c r="X895" i="1"/>
  <c r="Y895" i="1"/>
  <c r="X839" i="1"/>
  <c r="Y839" i="1"/>
  <c r="X823" i="1"/>
  <c r="Y823" i="1"/>
  <c r="X797" i="1"/>
  <c r="Y797" i="1"/>
  <c r="X783" i="1"/>
  <c r="Y783" i="1"/>
  <c r="X767" i="1"/>
  <c r="Y767" i="1"/>
  <c r="X757" i="1"/>
  <c r="Y757" i="1"/>
  <c r="X747" i="1"/>
  <c r="Y747" i="1"/>
  <c r="X737" i="1"/>
  <c r="Y737" i="1"/>
  <c r="X727" i="1"/>
  <c r="Y727" i="1"/>
  <c r="Y693" i="1"/>
  <c r="X693" i="1"/>
  <c r="X686" i="1"/>
  <c r="Y686" i="1"/>
  <c r="X680" i="1"/>
  <c r="Y680" i="1"/>
  <c r="Y631" i="1"/>
  <c r="X631" i="1"/>
  <c r="X624" i="1"/>
  <c r="Y624" i="1"/>
  <c r="X606" i="1"/>
  <c r="Y606" i="1"/>
  <c r="Y586" i="1"/>
  <c r="X586" i="1"/>
  <c r="Y569" i="1"/>
  <c r="X569" i="1"/>
  <c r="Y476" i="1"/>
  <c r="X476" i="1"/>
  <c r="Y442" i="1"/>
  <c r="X442" i="1"/>
  <c r="Y400" i="1"/>
  <c r="X400" i="1"/>
  <c r="Y366" i="1"/>
  <c r="X366" i="1"/>
  <c r="Y326" i="1"/>
  <c r="X326" i="1"/>
  <c r="Y306" i="1"/>
  <c r="X306" i="1"/>
  <c r="X288" i="1"/>
  <c r="Y288" i="1"/>
  <c r="X260" i="1"/>
  <c r="Y260" i="1"/>
  <c r="X242" i="1"/>
  <c r="Y242" i="1"/>
  <c r="Y207" i="1"/>
  <c r="X207" i="1"/>
  <c r="Y201" i="1"/>
  <c r="X201" i="1"/>
  <c r="Y163" i="1"/>
  <c r="X163" i="1"/>
  <c r="Y987" i="1"/>
  <c r="Y859" i="1"/>
  <c r="Y731" i="1"/>
  <c r="X995" i="1"/>
  <c r="Y995" i="1"/>
  <c r="X974" i="1"/>
  <c r="Y974" i="1"/>
  <c r="X953" i="1"/>
  <c r="Y953" i="1"/>
  <c r="X909" i="1"/>
  <c r="Y909" i="1"/>
  <c r="X893" i="1"/>
  <c r="Y893" i="1"/>
  <c r="X873" i="1"/>
  <c r="Y873" i="1"/>
  <c r="X837" i="1"/>
  <c r="Y837" i="1"/>
  <c r="X702" i="1"/>
  <c r="Y702" i="1"/>
  <c r="X640" i="1"/>
  <c r="Y640" i="1"/>
  <c r="Y404" i="1"/>
  <c r="X404" i="1"/>
  <c r="Y370" i="1"/>
  <c r="X370" i="1"/>
  <c r="Y342" i="1"/>
  <c r="X342" i="1"/>
  <c r="X841" i="1"/>
  <c r="Y841" i="1"/>
  <c r="X638" i="1"/>
  <c r="Y638" i="1"/>
  <c r="X620" i="1"/>
  <c r="Y620" i="1"/>
  <c r="Y510" i="1"/>
  <c r="X510" i="1"/>
  <c r="Y482" i="1"/>
  <c r="X482" i="1"/>
  <c r="Y239" i="1"/>
  <c r="X239" i="1"/>
  <c r="Y233" i="1"/>
  <c r="X233" i="1"/>
  <c r="Y185" i="1"/>
  <c r="X185" i="1"/>
  <c r="Y96" i="1"/>
  <c r="X96" i="1"/>
  <c r="X1005" i="1"/>
  <c r="Y1005" i="1"/>
  <c r="X964" i="1"/>
  <c r="Y964" i="1"/>
  <c r="X998" i="1"/>
  <c r="Y998" i="1"/>
  <c r="X991" i="1"/>
  <c r="Y991" i="1"/>
  <c r="X969" i="1"/>
  <c r="Y969" i="1"/>
  <c r="X956" i="1"/>
  <c r="Y956" i="1"/>
  <c r="X942" i="1"/>
  <c r="Y942" i="1"/>
  <c r="X931" i="1"/>
  <c r="Y931" i="1"/>
  <c r="X921" i="1"/>
  <c r="Y921" i="1"/>
  <c r="X997" i="1"/>
  <c r="Y997" i="1"/>
  <c r="X990" i="1"/>
  <c r="Y990" i="1"/>
  <c r="X983" i="1"/>
  <c r="Y983" i="1"/>
  <c r="X962" i="1"/>
  <c r="Y962" i="1"/>
  <c r="X948" i="1"/>
  <c r="Y948" i="1"/>
  <c r="X941" i="1"/>
  <c r="Y941" i="1"/>
  <c r="X925" i="1"/>
  <c r="Y925" i="1"/>
  <c r="X905" i="1"/>
  <c r="Y905" i="1"/>
  <c r="X889" i="1"/>
  <c r="Y889" i="1"/>
  <c r="X879" i="1"/>
  <c r="Y879" i="1"/>
  <c r="X869" i="1"/>
  <c r="Y869" i="1"/>
  <c r="X849" i="1"/>
  <c r="Y849" i="1"/>
  <c r="X833" i="1"/>
  <c r="Y833" i="1"/>
  <c r="X817" i="1"/>
  <c r="Y817" i="1"/>
  <c r="X807" i="1"/>
  <c r="Y807" i="1"/>
  <c r="X777" i="1"/>
  <c r="Y777" i="1"/>
  <c r="X741" i="1"/>
  <c r="Y741" i="1"/>
  <c r="X716" i="1"/>
  <c r="Y716" i="1"/>
  <c r="X698" i="1"/>
  <c r="Y698" i="1"/>
  <c r="X648" i="1"/>
  <c r="Y648" i="1"/>
  <c r="X618" i="1"/>
  <c r="Y618" i="1"/>
  <c r="Y613" i="1"/>
  <c r="Y605" i="1"/>
  <c r="Y601" i="1"/>
  <c r="X572" i="1"/>
  <c r="X568" i="1"/>
  <c r="Y568" i="1"/>
  <c r="Y503" i="1"/>
  <c r="X503" i="1"/>
  <c r="X488" i="1"/>
  <c r="Y475" i="1"/>
  <c r="X475" i="1"/>
  <c r="Y452" i="1"/>
  <c r="X452" i="1"/>
  <c r="X441" i="1"/>
  <c r="Y436" i="1"/>
  <c r="X436" i="1"/>
  <c r="Y421" i="1"/>
  <c r="X421" i="1"/>
  <c r="X399" i="1"/>
  <c r="Y390" i="1"/>
  <c r="X390" i="1"/>
  <c r="Y377" i="1"/>
  <c r="X377" i="1"/>
  <c r="Y349" i="1"/>
  <c r="X349" i="1"/>
  <c r="X305" i="1"/>
  <c r="Y293" i="1"/>
  <c r="X293" i="1"/>
  <c r="X287" i="1"/>
  <c r="X259" i="1"/>
  <c r="Y130" i="1"/>
  <c r="X130" i="1"/>
  <c r="X104" i="1"/>
  <c r="Y104" i="1"/>
  <c r="Y979" i="1"/>
  <c r="Y851" i="1"/>
  <c r="Y723" i="1"/>
  <c r="X981" i="1"/>
  <c r="Y981" i="1"/>
  <c r="X863" i="1"/>
  <c r="Y863" i="1"/>
  <c r="X821" i="1"/>
  <c r="Y821" i="1"/>
  <c r="X765" i="1"/>
  <c r="Y765" i="1"/>
  <c r="X745" i="1"/>
  <c r="Y745" i="1"/>
  <c r="Y538" i="1"/>
  <c r="X538" i="1"/>
  <c r="Y507" i="1"/>
  <c r="X507" i="1"/>
  <c r="Y415" i="1"/>
  <c r="X415" i="1"/>
  <c r="X825" i="1"/>
  <c r="Y825" i="1"/>
  <c r="X769" i="1"/>
  <c r="Y769" i="1"/>
  <c r="X759" i="1"/>
  <c r="Y759" i="1"/>
  <c r="X729" i="1"/>
  <c r="Y729" i="1"/>
  <c r="Y541" i="1"/>
  <c r="X541" i="1"/>
  <c r="Y323" i="1"/>
  <c r="X323" i="1"/>
  <c r="X970" i="1"/>
  <c r="Y970" i="1"/>
  <c r="X963" i="1"/>
  <c r="Y963" i="1"/>
  <c r="X949" i="1"/>
  <c r="Y949" i="1"/>
  <c r="X911" i="1"/>
  <c r="Y911" i="1"/>
  <c r="X865" i="1"/>
  <c r="Y865" i="1"/>
  <c r="X1004" i="1"/>
  <c r="Y1004" i="1"/>
  <c r="X1003" i="1"/>
  <c r="Y1003" i="1"/>
  <c r="X996" i="1"/>
  <c r="Y996" i="1"/>
  <c r="X989" i="1"/>
  <c r="Y989" i="1"/>
  <c r="X982" i="1"/>
  <c r="Y982" i="1"/>
  <c r="X975" i="1"/>
  <c r="Y975" i="1"/>
  <c r="X961" i="1"/>
  <c r="Y961" i="1"/>
  <c r="X954" i="1"/>
  <c r="Y954" i="1"/>
  <c r="X940" i="1"/>
  <c r="Y940" i="1"/>
  <c r="X935" i="1"/>
  <c r="Y935" i="1"/>
  <c r="X924" i="1"/>
  <c r="X904" i="1"/>
  <c r="X899" i="1"/>
  <c r="Y899" i="1"/>
  <c r="X888" i="1"/>
  <c r="X878" i="1"/>
  <c r="X858" i="1"/>
  <c r="X853" i="1"/>
  <c r="Y853" i="1"/>
  <c r="X848" i="1"/>
  <c r="X843" i="1"/>
  <c r="Y843" i="1"/>
  <c r="X832" i="1"/>
  <c r="X816" i="1"/>
  <c r="X806" i="1"/>
  <c r="X801" i="1"/>
  <c r="Y801" i="1"/>
  <c r="X791" i="1"/>
  <c r="Y791" i="1"/>
  <c r="X776" i="1"/>
  <c r="X771" i="1"/>
  <c r="Y771" i="1"/>
  <c r="X761" i="1"/>
  <c r="Y761" i="1"/>
  <c r="X751" i="1"/>
  <c r="Y751" i="1"/>
  <c r="X721" i="1"/>
  <c r="X715" i="1"/>
  <c r="X710" i="1"/>
  <c r="Y710" i="1"/>
  <c r="X697" i="1"/>
  <c r="X665" i="1"/>
  <c r="X652" i="1"/>
  <c r="Y652" i="1"/>
  <c r="X647" i="1"/>
  <c r="X622" i="1"/>
  <c r="Y622" i="1"/>
  <c r="X612" i="1"/>
  <c r="Y612" i="1"/>
  <c r="X600" i="1"/>
  <c r="Y600" i="1"/>
  <c r="X589" i="1"/>
  <c r="Y576" i="1"/>
  <c r="X576" i="1"/>
  <c r="X553" i="1"/>
  <c r="X543" i="1"/>
  <c r="X529" i="1"/>
  <c r="X524" i="1"/>
  <c r="X519" i="1"/>
  <c r="X502" i="1"/>
  <c r="X497" i="1"/>
  <c r="X492" i="1"/>
  <c r="Y461" i="1"/>
  <c r="X461" i="1"/>
  <c r="X451" i="1"/>
  <c r="Y446" i="1"/>
  <c r="X446" i="1"/>
  <c r="Y435" i="1"/>
  <c r="X435" i="1"/>
  <c r="X376" i="1"/>
  <c r="Y359" i="1"/>
  <c r="X359" i="1"/>
  <c r="Y320" i="1"/>
  <c r="X320" i="1"/>
  <c r="X316" i="1"/>
  <c r="Y265" i="1"/>
  <c r="X265" i="1"/>
  <c r="X180" i="1"/>
  <c r="Y180" i="1"/>
  <c r="Y129" i="1"/>
  <c r="X129" i="1"/>
  <c r="Y66" i="1"/>
  <c r="X66" i="1"/>
  <c r="Y955" i="1"/>
  <c r="Y827" i="1"/>
  <c r="X228" i="1"/>
  <c r="Y228" i="1"/>
  <c r="X216" i="1"/>
  <c r="Y216" i="1"/>
  <c r="Y153" i="1"/>
  <c r="X153" i="1"/>
  <c r="Y124" i="1"/>
  <c r="Y100" i="1"/>
  <c r="X100" i="1"/>
  <c r="Y82" i="1"/>
  <c r="X61" i="1"/>
  <c r="Y61" i="1"/>
  <c r="Y512" i="1"/>
  <c r="Y256" i="1"/>
  <c r="X646" i="1"/>
  <c r="Y646" i="1"/>
  <c r="X634" i="1"/>
  <c r="Y634" i="1"/>
  <c r="Y629" i="1"/>
  <c r="Y621" i="1"/>
  <c r="X604" i="1"/>
  <c r="Y604" i="1"/>
  <c r="X594" i="1"/>
  <c r="Y594" i="1"/>
  <c r="X562" i="1"/>
  <c r="Y562" i="1"/>
  <c r="X534" i="1"/>
  <c r="X526" i="1"/>
  <c r="Y526" i="1"/>
  <c r="X518" i="1"/>
  <c r="X515" i="1"/>
  <c r="X505" i="1"/>
  <c r="X498" i="1"/>
  <c r="X494" i="1"/>
  <c r="X480" i="1"/>
  <c r="X457" i="1"/>
  <c r="X447" i="1"/>
  <c r="X444" i="1"/>
  <c r="X440" i="1"/>
  <c r="X433" i="1"/>
  <c r="X416" i="1"/>
  <c r="X409" i="1"/>
  <c r="X402" i="1"/>
  <c r="X398" i="1"/>
  <c r="X395" i="1"/>
  <c r="X392" i="1"/>
  <c r="X386" i="1"/>
  <c r="X379" i="1"/>
  <c r="X375" i="1"/>
  <c r="X372" i="1"/>
  <c r="X368" i="1"/>
  <c r="X361" i="1"/>
  <c r="X344" i="1"/>
  <c r="X338" i="1"/>
  <c r="X334" i="1"/>
  <c r="X331" i="1"/>
  <c r="X328" i="1"/>
  <c r="X318" i="1"/>
  <c r="X315" i="1"/>
  <c r="X311" i="1"/>
  <c r="X308" i="1"/>
  <c r="X304" i="1"/>
  <c r="X296" i="1"/>
  <c r="Y296" i="1"/>
  <c r="X291" i="1"/>
  <c r="X286" i="1"/>
  <c r="Y286" i="1"/>
  <c r="X281" i="1"/>
  <c r="X273" i="1"/>
  <c r="X252" i="1"/>
  <c r="Y252" i="1"/>
  <c r="X237" i="1"/>
  <c r="X232" i="1"/>
  <c r="Y232" i="1"/>
  <c r="Y221" i="1"/>
  <c r="X221" i="1"/>
  <c r="Y215" i="1"/>
  <c r="X215" i="1"/>
  <c r="X194" i="1"/>
  <c r="Y194" i="1"/>
  <c r="Y162" i="1"/>
  <c r="X162" i="1"/>
  <c r="X156" i="1"/>
  <c r="Y140" i="1"/>
  <c r="X140" i="1"/>
  <c r="X103" i="1"/>
  <c r="Y90" i="1"/>
  <c r="X90" i="1"/>
  <c r="X27" i="1"/>
  <c r="Y27" i="1"/>
  <c r="X14" i="1"/>
  <c r="Y192" i="1"/>
  <c r="Y554" i="1"/>
  <c r="X530" i="1"/>
  <c r="Y530" i="1"/>
  <c r="X490" i="1"/>
  <c r="X486" i="1"/>
  <c r="X483" i="1"/>
  <c r="X473" i="1"/>
  <c r="X466" i="1"/>
  <c r="X462" i="1"/>
  <c r="X453" i="1"/>
  <c r="X450" i="1"/>
  <c r="X429" i="1"/>
  <c r="X426" i="1"/>
  <c r="X422" i="1"/>
  <c r="X419" i="1"/>
  <c r="X412" i="1"/>
  <c r="X405" i="1"/>
  <c r="X382" i="1"/>
  <c r="X357" i="1"/>
  <c r="X354" i="1"/>
  <c r="X350" i="1"/>
  <c r="X347" i="1"/>
  <c r="X300" i="1"/>
  <c r="X295" i="1"/>
  <c r="X276" i="1"/>
  <c r="Y276" i="1"/>
  <c r="X268" i="1"/>
  <c r="Y268" i="1"/>
  <c r="Y257" i="1"/>
  <c r="X257" i="1"/>
  <c r="Y251" i="1"/>
  <c r="X251" i="1"/>
  <c r="X245" i="1"/>
  <c r="X220" i="1"/>
  <c r="Y220" i="1"/>
  <c r="X183" i="1"/>
  <c r="Y178" i="1"/>
  <c r="X167" i="1"/>
  <c r="Y167" i="1"/>
  <c r="X161" i="1"/>
  <c r="Y139" i="1"/>
  <c r="X139" i="1"/>
  <c r="X69" i="1"/>
  <c r="Y69" i="1"/>
  <c r="X32" i="1"/>
  <c r="Y32" i="1"/>
  <c r="X408" i="1"/>
  <c r="X401" i="1"/>
  <c r="X397" i="1"/>
  <c r="X391" i="1"/>
  <c r="X388" i="1"/>
  <c r="X378" i="1"/>
  <c r="X374" i="1"/>
  <c r="X371" i="1"/>
  <c r="X367" i="1"/>
  <c r="X364" i="1"/>
  <c r="X360" i="1"/>
  <c r="X343" i="1"/>
  <c r="X340" i="1"/>
  <c r="X337" i="1"/>
  <c r="X327" i="1"/>
  <c r="X324" i="1"/>
  <c r="X321" i="1"/>
  <c r="X314" i="1"/>
  <c r="X310" i="1"/>
  <c r="X307" i="1"/>
  <c r="X303" i="1"/>
  <c r="X290" i="1"/>
  <c r="Y290" i="1"/>
  <c r="X285" i="1"/>
  <c r="X280" i="1"/>
  <c r="Y280" i="1"/>
  <c r="X272" i="1"/>
  <c r="Y272" i="1"/>
  <c r="Y267" i="1"/>
  <c r="X267" i="1"/>
  <c r="X261" i="1"/>
  <c r="X225" i="1"/>
  <c r="X219" i="1"/>
  <c r="X198" i="1"/>
  <c r="Y198" i="1"/>
  <c r="Y177" i="1"/>
  <c r="X177" i="1"/>
  <c r="Y166" i="1"/>
  <c r="X166" i="1"/>
  <c r="X93" i="1"/>
  <c r="Y74" i="1"/>
  <c r="Y58" i="1"/>
  <c r="X58" i="1"/>
  <c r="X49" i="1"/>
  <c r="Y49" i="1"/>
  <c r="Y44" i="1"/>
  <c r="X31" i="1"/>
  <c r="Y31" i="1"/>
  <c r="X19" i="1"/>
  <c r="Y19" i="1"/>
  <c r="Y255" i="1"/>
  <c r="X255" i="1"/>
  <c r="X182" i="1"/>
  <c r="Y182" i="1"/>
  <c r="Y138" i="1"/>
  <c r="Y121" i="1"/>
  <c r="X121" i="1"/>
  <c r="Y97" i="1"/>
  <c r="X97" i="1"/>
  <c r="X53" i="1"/>
  <c r="Y53" i="1"/>
  <c r="X696" i="1"/>
  <c r="Y696" i="1"/>
  <c r="Z691" i="1"/>
  <c r="X684" i="1"/>
  <c r="Y684" i="1"/>
  <c r="X666" i="1"/>
  <c r="Y666" i="1"/>
  <c r="Y661" i="1"/>
  <c r="Y643" i="1"/>
  <c r="X636" i="1"/>
  <c r="Y636" i="1"/>
  <c r="Y619" i="1"/>
  <c r="X602" i="1"/>
  <c r="Y602" i="1"/>
  <c r="Y597" i="1"/>
  <c r="X552" i="1"/>
  <c r="Y552" i="1"/>
  <c r="Y548" i="1"/>
  <c r="X284" i="1"/>
  <c r="Y284" i="1"/>
  <c r="X254" i="1"/>
  <c r="Y254" i="1"/>
  <c r="Y197" i="1"/>
  <c r="X197" i="1"/>
  <c r="Y83" i="1"/>
  <c r="X83" i="1"/>
  <c r="X57" i="1"/>
  <c r="Y57" i="1"/>
  <c r="Y36" i="1"/>
  <c r="X36" i="1"/>
  <c r="X258" i="1"/>
  <c r="Y258" i="1"/>
  <c r="X253" i="1"/>
  <c r="X244" i="1"/>
  <c r="Y244" i="1"/>
  <c r="X231" i="1"/>
  <c r="X217" i="1"/>
  <c r="X204" i="1"/>
  <c r="Y204" i="1"/>
  <c r="X199" i="1"/>
  <c r="X195" i="1"/>
  <c r="X190" i="1"/>
  <c r="Y190" i="1"/>
  <c r="X181" i="1"/>
  <c r="X169" i="1"/>
  <c r="Y164" i="1"/>
  <c r="X155" i="1"/>
  <c r="X150" i="1"/>
  <c r="X137" i="1"/>
  <c r="Y132" i="1"/>
  <c r="X123" i="1"/>
  <c r="X118" i="1"/>
  <c r="X77" i="1"/>
  <c r="Y77" i="1"/>
  <c r="X73" i="1"/>
  <c r="Y73" i="1"/>
  <c r="Y60" i="1"/>
  <c r="Y52" i="1"/>
  <c r="X39" i="1"/>
  <c r="Y39" i="1"/>
  <c r="X35" i="1"/>
  <c r="Y35" i="1"/>
  <c r="Y18" i="1"/>
  <c r="Y248" i="1"/>
  <c r="Y184" i="1"/>
  <c r="X236" i="1"/>
  <c r="Y236" i="1"/>
  <c r="X226" i="1"/>
  <c r="Y226" i="1"/>
  <c r="X212" i="1"/>
  <c r="Y212" i="1"/>
  <c r="X186" i="1"/>
  <c r="Y186" i="1"/>
  <c r="Y172" i="1"/>
  <c r="X159" i="1"/>
  <c r="Y159" i="1"/>
  <c r="Y146" i="1"/>
  <c r="X127" i="1"/>
  <c r="Y127" i="1"/>
  <c r="X109" i="1"/>
  <c r="Y106" i="1"/>
  <c r="X81" i="1"/>
  <c r="Y81" i="1"/>
  <c r="Y68" i="1"/>
  <c r="X47" i="1"/>
  <c r="Y47" i="1"/>
  <c r="X43" i="1"/>
  <c r="Y43" i="1"/>
  <c r="X38" i="1"/>
  <c r="Y26" i="1"/>
  <c r="X13" i="1"/>
  <c r="Y13" i="1"/>
  <c r="X9" i="1"/>
  <c r="Y240" i="1"/>
  <c r="Y98" i="1"/>
  <c r="Y84" i="1"/>
  <c r="Y76" i="1"/>
  <c r="X63" i="1"/>
  <c r="Y63" i="1"/>
  <c r="X59" i="1"/>
  <c r="Y59" i="1"/>
  <c r="X55" i="1"/>
  <c r="Y55" i="1"/>
  <c r="X51" i="1"/>
  <c r="Y51" i="1"/>
  <c r="Y34" i="1"/>
  <c r="X21" i="1"/>
  <c r="Y21" i="1"/>
  <c r="X17" i="1"/>
  <c r="Y17" i="1"/>
  <c r="X135" i="1"/>
  <c r="Y135" i="1"/>
  <c r="Y122" i="1"/>
  <c r="X71" i="1"/>
  <c r="Y71" i="1"/>
  <c r="X67" i="1"/>
  <c r="Y67" i="1"/>
  <c r="Y42" i="1"/>
  <c r="X29" i="1"/>
  <c r="Y29" i="1"/>
  <c r="X25" i="1"/>
  <c r="Y25" i="1"/>
  <c r="X16" i="1"/>
  <c r="Y224" i="1"/>
  <c r="X238" i="1"/>
  <c r="Y238" i="1"/>
  <c r="X206" i="1"/>
  <c r="Y206" i="1"/>
  <c r="X188" i="1"/>
  <c r="Y188" i="1"/>
  <c r="Y116" i="1"/>
  <c r="Y108" i="1"/>
  <c r="X79" i="1"/>
  <c r="Y79" i="1"/>
  <c r="X75" i="1"/>
  <c r="Y75" i="1"/>
  <c r="Y50" i="1"/>
  <c r="X37" i="1"/>
  <c r="Y37" i="1"/>
  <c r="X33" i="1"/>
  <c r="Y33" i="1"/>
  <c r="X24" i="1"/>
  <c r="Y20" i="1"/>
  <c r="X45" i="1"/>
  <c r="Y45" i="1"/>
  <c r="X41" i="1"/>
  <c r="Y41" i="1"/>
  <c r="Y28" i="1"/>
  <c r="X15" i="1"/>
  <c r="Y15" i="1"/>
  <c r="X11" i="1"/>
  <c r="Y208" i="1"/>
  <c r="Z603" i="1"/>
  <c r="Z715" i="1"/>
  <c r="Z667" i="1"/>
  <c r="Z707" i="1"/>
  <c r="Z683" i="1"/>
  <c r="Z659" i="1"/>
  <c r="Z635" i="1"/>
  <c r="Z699" i="1"/>
  <c r="Z651" i="1"/>
  <c r="Z675" i="1"/>
  <c r="Z677" i="1"/>
  <c r="Z649" i="1"/>
  <c r="Z150" i="1"/>
  <c r="Z615" i="1"/>
  <c r="Z110" i="1"/>
  <c r="Z118" i="1"/>
  <c r="Z158" i="1"/>
  <c r="Z102" i="1"/>
  <c r="Z647" i="1"/>
  <c r="Z148" i="1"/>
  <c r="Z126" i="1"/>
  <c r="Z92" i="1"/>
  <c r="Z78" i="1"/>
  <c r="Z62" i="1"/>
  <c r="Z174" i="1"/>
  <c r="Z695" i="1"/>
  <c r="Z156" i="1"/>
  <c r="Z711" i="1"/>
  <c r="Z679" i="1"/>
  <c r="Z142" i="1"/>
  <c r="Z94" i="1"/>
  <c r="Z713" i="1"/>
  <c r="Z697" i="1"/>
  <c r="Z665" i="1"/>
  <c r="Z114" i="1"/>
  <c r="Z625" i="1"/>
  <c r="Z609" i="1"/>
  <c r="Z721" i="1"/>
  <c r="Z570" i="1"/>
  <c r="Z176" i="1"/>
  <c r="Z112" i="1"/>
  <c r="Z544" i="1"/>
  <c r="Z128" i="1"/>
  <c r="Z120" i="1"/>
  <c r="Z560" i="1"/>
  <c r="Z136" i="1"/>
  <c r="Z88" i="1"/>
  <c r="Z144" i="1"/>
  <c r="Z592" i="1"/>
  <c r="Z160" i="1"/>
  <c r="Z152" i="1"/>
  <c r="Z168" i="1"/>
  <c r="Z80" i="1"/>
  <c r="Z64" i="1"/>
  <c r="Z689" i="1"/>
  <c r="X689" i="1"/>
  <c r="X660" i="1"/>
  <c r="Z660" i="1"/>
  <c r="X630" i="1"/>
  <c r="Z630" i="1"/>
  <c r="Z611" i="1"/>
  <c r="X611" i="1"/>
  <c r="X598" i="1"/>
  <c r="Z598" i="1"/>
  <c r="X546" i="1"/>
  <c r="Z546" i="1"/>
  <c r="X157" i="1"/>
  <c r="Z157" i="1"/>
  <c r="X706" i="1"/>
  <c r="Z706" i="1"/>
  <c r="Z701" i="1"/>
  <c r="X701" i="1"/>
  <c r="X688" i="1"/>
  <c r="Z688" i="1"/>
  <c r="Z671" i="1"/>
  <c r="X671" i="1"/>
  <c r="X659" i="1"/>
  <c r="X642" i="1"/>
  <c r="Z642" i="1"/>
  <c r="Z623" i="1"/>
  <c r="X623" i="1"/>
  <c r="X610" i="1"/>
  <c r="Z610" i="1"/>
  <c r="X578" i="1"/>
  <c r="Z578" i="1"/>
  <c r="Z705" i="1"/>
  <c r="X705" i="1"/>
  <c r="Z641" i="1"/>
  <c r="X641" i="1"/>
  <c r="Z717" i="1"/>
  <c r="X717" i="1"/>
  <c r="X704" i="1"/>
  <c r="Z704" i="1"/>
  <c r="Z687" i="1"/>
  <c r="X687" i="1"/>
  <c r="X675" i="1"/>
  <c r="X658" i="1"/>
  <c r="Z658" i="1"/>
  <c r="Z653" i="1"/>
  <c r="X653" i="1"/>
  <c r="X628" i="1"/>
  <c r="Z628" i="1"/>
  <c r="X676" i="1"/>
  <c r="Z676" i="1"/>
  <c r="X574" i="1"/>
  <c r="Z574" i="1"/>
  <c r="X230" i="1"/>
  <c r="Z230" i="1"/>
  <c r="X119" i="1"/>
  <c r="Z119" i="1"/>
  <c r="X692" i="1"/>
  <c r="Z692" i="1"/>
  <c r="Z657" i="1"/>
  <c r="X657" i="1"/>
  <c r="Z627" i="1"/>
  <c r="X627" i="1"/>
  <c r="X614" i="1"/>
  <c r="Z614" i="1"/>
  <c r="Z703" i="1"/>
  <c r="X703" i="1"/>
  <c r="X674" i="1"/>
  <c r="Z674" i="1"/>
  <c r="Z669" i="1"/>
  <c r="X669" i="1"/>
  <c r="X656" i="1"/>
  <c r="Z656" i="1"/>
  <c r="Z639" i="1"/>
  <c r="X639" i="1"/>
  <c r="X626" i="1"/>
  <c r="Z626" i="1"/>
  <c r="Z607" i="1"/>
  <c r="X607" i="1"/>
  <c r="Z564" i="1"/>
  <c r="X564" i="1"/>
  <c r="X708" i="1"/>
  <c r="Z708" i="1"/>
  <c r="Z673" i="1"/>
  <c r="X673" i="1"/>
  <c r="X644" i="1"/>
  <c r="Z644" i="1"/>
  <c r="Z719" i="1"/>
  <c r="X719" i="1"/>
  <c r="X707" i="1"/>
  <c r="X690" i="1"/>
  <c r="Z690" i="1"/>
  <c r="Z685" i="1"/>
  <c r="X685" i="1"/>
  <c r="X672" i="1"/>
  <c r="Z672" i="1"/>
  <c r="Z655" i="1"/>
  <c r="X655" i="1"/>
  <c r="X643" i="1"/>
  <c r="X250" i="1"/>
  <c r="Z250" i="1"/>
  <c r="X218" i="1"/>
  <c r="Z218" i="1"/>
  <c r="X625" i="1"/>
  <c r="X609" i="1"/>
  <c r="X548" i="1"/>
  <c r="X590" i="1"/>
  <c r="Z590" i="1"/>
  <c r="X637" i="1"/>
  <c r="X621" i="1"/>
  <c r="X605" i="1"/>
  <c r="X558" i="1"/>
  <c r="Z558" i="1"/>
  <c r="X532" i="1"/>
  <c r="Z532" i="1"/>
  <c r="X298" i="1"/>
  <c r="Z298" i="1"/>
  <c r="X278" i="1"/>
  <c r="Z278" i="1"/>
  <c r="X175" i="1"/>
  <c r="Z175" i="1"/>
  <c r="X266" i="1"/>
  <c r="Z266" i="1"/>
  <c r="X246" i="1"/>
  <c r="Z246" i="1"/>
  <c r="X133" i="1"/>
  <c r="Z133" i="1"/>
  <c r="X111" i="1"/>
  <c r="Z111" i="1"/>
  <c r="X294" i="1"/>
  <c r="Z294" i="1"/>
  <c r="X234" i="1"/>
  <c r="Z234" i="1"/>
  <c r="X214" i="1"/>
  <c r="Z214" i="1"/>
  <c r="X151" i="1"/>
  <c r="Z151" i="1"/>
  <c r="X125" i="1"/>
  <c r="Z125" i="1"/>
  <c r="X282" i="1"/>
  <c r="Z282" i="1"/>
  <c r="X262" i="1"/>
  <c r="Z262" i="1"/>
  <c r="X165" i="1"/>
  <c r="Z165" i="1"/>
  <c r="X143" i="1"/>
  <c r="Z143" i="1"/>
  <c r="X202" i="1"/>
  <c r="Z202" i="1"/>
  <c r="X149" i="1"/>
  <c r="Z149" i="1"/>
  <c r="X117" i="1"/>
  <c r="Z117" i="1"/>
  <c r="X173" i="1"/>
  <c r="Z173" i="1"/>
  <c r="X141" i="1"/>
  <c r="Z141" i="1"/>
  <c r="X176" i="1"/>
  <c r="X168" i="1"/>
  <c r="X160" i="1"/>
  <c r="X152" i="1"/>
  <c r="X144" i="1"/>
  <c r="X136" i="1"/>
  <c r="X128" i="1"/>
  <c r="X120" i="1"/>
  <c r="X112" i="1"/>
  <c r="Z21" i="22" l="1"/>
  <c r="Z13" i="22"/>
  <c r="Z24" i="22"/>
  <c r="Z16" i="22"/>
  <c r="X6" i="22"/>
  <c r="Z10" i="22"/>
  <c r="U10" i="22"/>
  <c r="V10" i="22" s="1"/>
  <c r="Y6" i="22"/>
  <c r="V9" i="22"/>
  <c r="Z48" i="1"/>
  <c r="Z947" i="1"/>
  <c r="Z30" i="1"/>
  <c r="Z16" i="1"/>
  <c r="Z54" i="1"/>
  <c r="Z22" i="1"/>
  <c r="Z40" i="1"/>
  <c r="Z787" i="1"/>
  <c r="Z200" i="1"/>
  <c r="Z819" i="1"/>
  <c r="Z46" i="1"/>
  <c r="Z915" i="1"/>
  <c r="Z38" i="1"/>
  <c r="Z14" i="1"/>
  <c r="Z803" i="1"/>
  <c r="Z962" i="1"/>
  <c r="Z811" i="1"/>
  <c r="Z795" i="1"/>
  <c r="Z584" i="1"/>
  <c r="Z49" i="1"/>
  <c r="Z90" i="1"/>
  <c r="Z510" i="1"/>
  <c r="Z188" i="1"/>
  <c r="Z71" i="1"/>
  <c r="Z68" i="1"/>
  <c r="Z75" i="1"/>
  <c r="Z206" i="1"/>
  <c r="Z122" i="1"/>
  <c r="Z26" i="1"/>
  <c r="Z172" i="1"/>
  <c r="Z132" i="1"/>
  <c r="Z548" i="1"/>
  <c r="Z138" i="1"/>
  <c r="Z290" i="1"/>
  <c r="Z257" i="1"/>
  <c r="Z162" i="1"/>
  <c r="Z899" i="1"/>
  <c r="Z989" i="1"/>
  <c r="Z865" i="1"/>
  <c r="Z759" i="1"/>
  <c r="Z979" i="1"/>
  <c r="Z293" i="1"/>
  <c r="Z96" i="1"/>
  <c r="Z606" i="1"/>
  <c r="Z686" i="1"/>
  <c r="Z797" i="1"/>
  <c r="Z897" i="1"/>
  <c r="Z993" i="1"/>
  <c r="Z919" i="1"/>
  <c r="Z773" i="1"/>
  <c r="Z855" i="1"/>
  <c r="Z556" i="1"/>
  <c r="Z809" i="1"/>
  <c r="Z270" i="1"/>
  <c r="Z414" i="1"/>
  <c r="Z887" i="1"/>
  <c r="Z154" i="1"/>
  <c r="Z663" i="1"/>
  <c r="Z20" i="1"/>
  <c r="Z29" i="1"/>
  <c r="Z135" i="1"/>
  <c r="Z84" i="1"/>
  <c r="Z106" i="1"/>
  <c r="Z186" i="1"/>
  <c r="Z184" i="1"/>
  <c r="Z60" i="1"/>
  <c r="Z83" i="1"/>
  <c r="Z552" i="1"/>
  <c r="Z643" i="1"/>
  <c r="Z182" i="1"/>
  <c r="Z44" i="1"/>
  <c r="Z166" i="1"/>
  <c r="Z69" i="1"/>
  <c r="Z268" i="1"/>
  <c r="Z194" i="1"/>
  <c r="Z296" i="1"/>
  <c r="Z594" i="1"/>
  <c r="Z646" i="1"/>
  <c r="Z100" i="1"/>
  <c r="Z827" i="1"/>
  <c r="Z576" i="1"/>
  <c r="Z791" i="1"/>
  <c r="Z507" i="1"/>
  <c r="Z104" i="1"/>
  <c r="Z475" i="1"/>
  <c r="Z605" i="1"/>
  <c r="Z716" i="1"/>
  <c r="Z817" i="1"/>
  <c r="Z879" i="1"/>
  <c r="Z941" i="1"/>
  <c r="Z990" i="1"/>
  <c r="Z942" i="1"/>
  <c r="Z998" i="1"/>
  <c r="Z702" i="1"/>
  <c r="Z909" i="1"/>
  <c r="Z731" i="1"/>
  <c r="Z207" i="1"/>
  <c r="Z306" i="1"/>
  <c r="Z442" i="1"/>
  <c r="Z336" i="1"/>
  <c r="Z170" i="1"/>
  <c r="Z443" i="1"/>
  <c r="Z582" i="1"/>
  <c r="Z681" i="1"/>
  <c r="Z943" i="1"/>
  <c r="Z999" i="1"/>
  <c r="Z313" i="1"/>
  <c r="Z662" i="1"/>
  <c r="Z718" i="1"/>
  <c r="Z871" i="1"/>
  <c r="Z917" i="1"/>
  <c r="Z958" i="1"/>
  <c r="Z749" i="1"/>
  <c r="Z933" i="1"/>
  <c r="Z946" i="1"/>
  <c r="Z923" i="1"/>
  <c r="Z469" i="1"/>
  <c r="Z528" i="1"/>
  <c r="Z815" i="1"/>
  <c r="Z857" i="1"/>
  <c r="Z994" i="1"/>
  <c r="Z79" i="1"/>
  <c r="Z53" i="1"/>
  <c r="Z252" i="1"/>
  <c r="Z435" i="1"/>
  <c r="Z961" i="1"/>
  <c r="Z769" i="1"/>
  <c r="Z342" i="1"/>
  <c r="Z757" i="1"/>
  <c r="Z65" i="1"/>
  <c r="Z596" i="1"/>
  <c r="Z694" i="1"/>
  <c r="Z793" i="1"/>
  <c r="Z829" i="1"/>
  <c r="Z901" i="1"/>
  <c r="Z500" i="1"/>
  <c r="Z608" i="1"/>
  <c r="Z302" i="1"/>
  <c r="Z599" i="1"/>
  <c r="Z428" i="1"/>
  <c r="Z542" i="1"/>
  <c r="Z179" i="1"/>
  <c r="Z33" i="1"/>
  <c r="Z42" i="1"/>
  <c r="Z17" i="1"/>
  <c r="Z240" i="1"/>
  <c r="Z127" i="1"/>
  <c r="Z212" i="1"/>
  <c r="Z18" i="1"/>
  <c r="Z204" i="1"/>
  <c r="Z197" i="1"/>
  <c r="Z597" i="1"/>
  <c r="Z666" i="1"/>
  <c r="Z177" i="1"/>
  <c r="Z272" i="1"/>
  <c r="Z276" i="1"/>
  <c r="Z604" i="1"/>
  <c r="Z256" i="1"/>
  <c r="Z600" i="1"/>
  <c r="Z801" i="1"/>
  <c r="Z853" i="1"/>
  <c r="Z323" i="1"/>
  <c r="Z538" i="1"/>
  <c r="Z349" i="1"/>
  <c r="Z618" i="1"/>
  <c r="Z741" i="1"/>
  <c r="Z833" i="1"/>
  <c r="Z889" i="1"/>
  <c r="Z948" i="1"/>
  <c r="Z997" i="1"/>
  <c r="Z956" i="1"/>
  <c r="Z964" i="1"/>
  <c r="Z620" i="1"/>
  <c r="Z837" i="1"/>
  <c r="Z953" i="1"/>
  <c r="Z987" i="1"/>
  <c r="Z326" i="1"/>
  <c r="Z476" i="1"/>
  <c r="Z693" i="1"/>
  <c r="Z363" i="1"/>
  <c r="Z407" i="1"/>
  <c r="Z485" i="1"/>
  <c r="Z950" i="1"/>
  <c r="Z264" i="1"/>
  <c r="Z86" i="1"/>
  <c r="Z432" i="1"/>
  <c r="Z668" i="1"/>
  <c r="Z835" i="1"/>
  <c r="Z881" i="1"/>
  <c r="Z971" i="1"/>
  <c r="Z789" i="1"/>
  <c r="Z965" i="1"/>
  <c r="Z678" i="1"/>
  <c r="Z967" i="1"/>
  <c r="Z147" i="1"/>
  <c r="Z616" i="1"/>
  <c r="Z709" i="1"/>
  <c r="Z775" i="1"/>
  <c r="Z903" i="1"/>
  <c r="Z966" i="1"/>
  <c r="Z1001" i="1"/>
  <c r="Z210" i="1"/>
  <c r="Z238" i="1"/>
  <c r="Z98" i="1"/>
  <c r="Z530" i="1"/>
  <c r="Z124" i="1"/>
  <c r="Z652" i="1"/>
  <c r="Z911" i="1"/>
  <c r="Z421" i="1"/>
  <c r="Z859" i="1"/>
  <c r="Z823" i="1"/>
  <c r="Z939" i="1"/>
  <c r="Z108" i="1"/>
  <c r="Z224" i="1"/>
  <c r="Z59" i="1"/>
  <c r="Z47" i="1"/>
  <c r="Z77" i="1"/>
  <c r="Z254" i="1"/>
  <c r="Z255" i="1"/>
  <c r="Z139" i="1"/>
  <c r="Z526" i="1"/>
  <c r="Z153" i="1"/>
  <c r="Z446" i="1"/>
  <c r="Z975" i="1"/>
  <c r="Z949" i="1"/>
  <c r="Z745" i="1"/>
  <c r="Z436" i="1"/>
  <c r="Z233" i="1"/>
  <c r="Z767" i="1"/>
  <c r="Z739" i="1"/>
  <c r="Z988" i="1"/>
  <c r="Z712" i="1"/>
  <c r="Z875" i="1"/>
  <c r="Z274" i="1"/>
  <c r="Z522" i="1"/>
  <c r="Z779" i="1"/>
  <c r="Z456" i="1"/>
  <c r="Z714" i="1"/>
  <c r="Z248" i="1"/>
  <c r="Z267" i="1"/>
  <c r="Z955" i="1"/>
  <c r="Z751" i="1"/>
  <c r="Z996" i="1"/>
  <c r="Z863" i="1"/>
  <c r="Z242" i="1"/>
  <c r="Z624" i="1"/>
  <c r="Z913" i="1"/>
  <c r="Z1006" i="1"/>
  <c r="Z28" i="1"/>
  <c r="Z67" i="1"/>
  <c r="Z35" i="1"/>
  <c r="Z164" i="1"/>
  <c r="Z602" i="1"/>
  <c r="Z198" i="1"/>
  <c r="Z554" i="1"/>
  <c r="Z215" i="1"/>
  <c r="Z512" i="1"/>
  <c r="Z66" i="1"/>
  <c r="Z761" i="1"/>
  <c r="Z935" i="1"/>
  <c r="Z1003" i="1"/>
  <c r="Z825" i="1"/>
  <c r="Z981" i="1"/>
  <c r="Z130" i="1"/>
  <c r="Z503" i="1"/>
  <c r="Z370" i="1"/>
  <c r="Z260" i="1"/>
  <c r="Z727" i="1"/>
  <c r="Z839" i="1"/>
  <c r="Z959" i="1"/>
  <c r="Z735" i="1"/>
  <c r="Z632" i="1"/>
  <c r="Z763" i="1"/>
  <c r="Z346" i="1"/>
  <c r="Z633" i="1"/>
  <c r="Z733" i="1"/>
  <c r="Z927" i="1"/>
  <c r="Z438" i="1"/>
  <c r="Z439" i="1"/>
  <c r="Z496" i="1"/>
  <c r="Z831" i="1"/>
  <c r="Z41" i="1"/>
  <c r="Z37" i="1"/>
  <c r="Z116" i="1"/>
  <c r="Z21" i="1"/>
  <c r="Z146" i="1"/>
  <c r="Z226" i="1"/>
  <c r="Z36" i="1"/>
  <c r="Z684" i="1"/>
  <c r="Z97" i="1"/>
  <c r="Z19" i="1"/>
  <c r="Z58" i="1"/>
  <c r="Z280" i="1"/>
  <c r="Z192" i="1"/>
  <c r="Z140" i="1"/>
  <c r="Z621" i="1"/>
  <c r="Z61" i="1"/>
  <c r="Z216" i="1"/>
  <c r="Z320" i="1"/>
  <c r="Z612" i="1"/>
  <c r="Z541" i="1"/>
  <c r="Z377" i="1"/>
  <c r="Z568" i="1"/>
  <c r="Z648" i="1"/>
  <c r="Z777" i="1"/>
  <c r="Z849" i="1"/>
  <c r="Z905" i="1"/>
  <c r="Z921" i="1"/>
  <c r="Z969" i="1"/>
  <c r="Z1005" i="1"/>
  <c r="Z638" i="1"/>
  <c r="Z873" i="1"/>
  <c r="Z974" i="1"/>
  <c r="Z163" i="1"/>
  <c r="Z366" i="1"/>
  <c r="Z569" i="1"/>
  <c r="Z631" i="1"/>
  <c r="Z418" i="1"/>
  <c r="Z540" i="1"/>
  <c r="Z845" i="1"/>
  <c r="Z957" i="1"/>
  <c r="Z891" i="1"/>
  <c r="Z449" i="1"/>
  <c r="Z536" i="1"/>
  <c r="Z637" i="1"/>
  <c r="Z682" i="1"/>
  <c r="Z978" i="1"/>
  <c r="Z799" i="1"/>
  <c r="Z986" i="1"/>
  <c r="Z725" i="1"/>
  <c r="Z1002" i="1"/>
  <c r="Z191" i="1"/>
  <c r="Z664" i="1"/>
  <c r="Z877" i="1"/>
  <c r="Z973" i="1"/>
  <c r="Z292" i="1"/>
  <c r="Z55" i="1"/>
  <c r="Z258" i="1"/>
  <c r="Z613" i="1"/>
  <c r="Z39" i="1"/>
  <c r="Z284" i="1"/>
  <c r="Z74" i="1"/>
  <c r="Z251" i="1"/>
  <c r="Z286" i="1"/>
  <c r="Z710" i="1"/>
  <c r="Z940" i="1"/>
  <c r="Z1004" i="1"/>
  <c r="Z729" i="1"/>
  <c r="Z239" i="1"/>
  <c r="Z680" i="1"/>
  <c r="Z783" i="1"/>
  <c r="Z785" i="1"/>
  <c r="Z781" i="1"/>
  <c r="Z70" i="1"/>
  <c r="Z455" i="1"/>
  <c r="Z134" i="1"/>
  <c r="Z15" i="1"/>
  <c r="Z73" i="1"/>
  <c r="Z220" i="1"/>
  <c r="Z265" i="1"/>
  <c r="Z13" i="1"/>
  <c r="Z159" i="1"/>
  <c r="Z57" i="1"/>
  <c r="Z619" i="1"/>
  <c r="Z167" i="1"/>
  <c r="Z221" i="1"/>
  <c r="Z629" i="1"/>
  <c r="Z129" i="1"/>
  <c r="Z771" i="1"/>
  <c r="Z982" i="1"/>
  <c r="Z963" i="1"/>
  <c r="Z765" i="1"/>
  <c r="Z723" i="1"/>
  <c r="Z404" i="1"/>
  <c r="Z288" i="1"/>
  <c r="Z737" i="1"/>
  <c r="Z895" i="1"/>
  <c r="Z972" i="1"/>
  <c r="Z755" i="1"/>
  <c r="Z654" i="1"/>
  <c r="Z753" i="1"/>
  <c r="Z356" i="1"/>
  <c r="Z645" i="1"/>
  <c r="Z861" i="1"/>
  <c r="Z907" i="1"/>
  <c r="Z588" i="1"/>
  <c r="Z222" i="1"/>
  <c r="Z501" i="1"/>
  <c r="Z720" i="1"/>
  <c r="Z805" i="1"/>
  <c r="Z208" i="1"/>
  <c r="Z45" i="1"/>
  <c r="Z50" i="1"/>
  <c r="Z25" i="1"/>
  <c r="Z34" i="1"/>
  <c r="Z81" i="1"/>
  <c r="Z236" i="1"/>
  <c r="Z190" i="1"/>
  <c r="Z244" i="1"/>
  <c r="Z636" i="1"/>
  <c r="Z121" i="1"/>
  <c r="Z31" i="1"/>
  <c r="Z32" i="1"/>
  <c r="Z27" i="1"/>
  <c r="Z232" i="1"/>
  <c r="Z562" i="1"/>
  <c r="Z634" i="1"/>
  <c r="Z82" i="1"/>
  <c r="Z228" i="1"/>
  <c r="Z180" i="1"/>
  <c r="Z359" i="1"/>
  <c r="Z461" i="1"/>
  <c r="Z622" i="1"/>
  <c r="Z415" i="1"/>
  <c r="Z851" i="1"/>
  <c r="Z390" i="1"/>
  <c r="Z452" i="1"/>
  <c r="Z698" i="1"/>
  <c r="Z807" i="1"/>
  <c r="Z869" i="1"/>
  <c r="Z925" i="1"/>
  <c r="Z983" i="1"/>
  <c r="Z931" i="1"/>
  <c r="Z991" i="1"/>
  <c r="Z841" i="1"/>
  <c r="Z640" i="1"/>
  <c r="Z893" i="1"/>
  <c r="Z995" i="1"/>
  <c r="Z201" i="1"/>
  <c r="Z400" i="1"/>
  <c r="Z586" i="1"/>
  <c r="Z883" i="1"/>
  <c r="Z431" i="1"/>
  <c r="Z545" i="1"/>
  <c r="Z813" i="1"/>
  <c r="Z885" i="1"/>
  <c r="Z937" i="1"/>
  <c r="Z977" i="1"/>
  <c r="Z459" i="1"/>
  <c r="Z650" i="1"/>
  <c r="Z700" i="1"/>
  <c r="Z743" i="1"/>
  <c r="Z951" i="1"/>
  <c r="Z985" i="1"/>
  <c r="Z196" i="1"/>
  <c r="Z867" i="1"/>
  <c r="Z1007" i="1"/>
  <c r="Z929" i="1"/>
  <c r="Z520" i="1"/>
  <c r="Z580" i="1"/>
  <c r="Z670" i="1"/>
  <c r="Z847" i="1"/>
  <c r="Z980" i="1"/>
  <c r="Z43" i="1"/>
  <c r="Z661" i="1"/>
  <c r="Z185" i="1"/>
  <c r="Z63" i="1"/>
  <c r="Z51" i="1"/>
  <c r="Z76" i="1"/>
  <c r="Z52" i="1"/>
  <c r="Z696" i="1"/>
  <c r="Z178" i="1"/>
  <c r="Z843" i="1"/>
  <c r="Z954" i="1"/>
  <c r="Z970" i="1"/>
  <c r="Z821" i="1"/>
  <c r="Z601" i="1"/>
  <c r="Z482" i="1"/>
  <c r="Z747" i="1"/>
  <c r="Z23" i="1"/>
  <c r="Z945" i="1"/>
  <c r="M930" i="1"/>
  <c r="Z6" i="22" l="1"/>
  <c r="V6" i="22"/>
  <c r="F4" i="22" s="1"/>
  <c r="F6" i="22" s="1"/>
  <c r="U6" i="22"/>
  <c r="E4" i="22" s="1"/>
  <c r="E6" i="22" s="1"/>
  <c r="U901" i="1"/>
  <c r="U829" i="1"/>
  <c r="U675" i="1"/>
  <c r="U539" i="1"/>
  <c r="U347" i="1"/>
  <c r="U989" i="1"/>
  <c r="U993" i="1"/>
  <c r="U905" i="1"/>
  <c r="U825" i="1"/>
  <c r="U65" i="1"/>
  <c r="U866" i="1"/>
  <c r="U730" i="1"/>
  <c r="U538" i="1"/>
  <c r="U990" i="1"/>
  <c r="U937" i="1"/>
  <c r="U861" i="1"/>
  <c r="U809" i="1"/>
  <c r="U774" i="1"/>
  <c r="U425" i="1"/>
  <c r="U345" i="1"/>
  <c r="U287" i="1"/>
  <c r="U233" i="1"/>
  <c r="U140" i="1"/>
  <c r="U900" i="1"/>
  <c r="U858" i="1"/>
  <c r="U666" i="1"/>
  <c r="U25" i="1"/>
  <c r="U986" i="1"/>
  <c r="U930" i="1"/>
  <c r="U889" i="1"/>
  <c r="U857" i="1"/>
  <c r="U802" i="1"/>
  <c r="U377" i="1"/>
  <c r="U337" i="1"/>
  <c r="U267" i="1"/>
  <c r="U17" i="1"/>
  <c r="U977" i="1"/>
  <c r="U873" i="1"/>
  <c r="U833" i="1"/>
  <c r="U794" i="1"/>
  <c r="U319" i="1"/>
  <c r="U49" i="1"/>
  <c r="U961" i="1"/>
  <c r="U917" i="1"/>
  <c r="U793" i="1"/>
  <c r="U457" i="1"/>
  <c r="U405" i="1"/>
  <c r="U353" i="1"/>
  <c r="U257" i="1"/>
  <c r="U41" i="1"/>
  <c r="U665" i="1"/>
  <c r="U203" i="1"/>
  <c r="U661" i="1"/>
  <c r="U58" i="1"/>
  <c r="U71" i="1"/>
  <c r="U569" i="1"/>
  <c r="U185" i="1"/>
  <c r="U594" i="1"/>
  <c r="U161" i="1"/>
  <c r="U553" i="1"/>
  <c r="U474" i="1"/>
  <c r="U26" i="1"/>
  <c r="U521" i="1"/>
  <c r="U994" i="1"/>
  <c r="U138" i="1"/>
  <c r="U130" i="1"/>
  <c r="U1007" i="1"/>
  <c r="U737" i="1"/>
  <c r="U689" i="1"/>
  <c r="U667" i="1"/>
  <c r="U658" i="1"/>
  <c r="U918" i="1"/>
  <c r="U722" i="1"/>
  <c r="U603" i="1"/>
  <c r="U602" i="1"/>
  <c r="U617" i="1"/>
  <c r="U530" i="1"/>
  <c r="U409" i="1"/>
  <c r="U169" i="1"/>
  <c r="U505" i="1"/>
  <c r="U534" i="1"/>
  <c r="U466" i="1"/>
  <c r="U628" i="1"/>
  <c r="U713" i="1"/>
  <c r="U681" i="1"/>
  <c r="U657" i="1"/>
  <c r="U533" i="1"/>
  <c r="U481" i="1"/>
  <c r="U402" i="1"/>
  <c r="U391" i="1"/>
  <c r="U338" i="1"/>
  <c r="U410" i="1"/>
  <c r="U411" i="1"/>
  <c r="U346" i="1"/>
  <c r="U313" i="1"/>
  <c r="U266" i="1"/>
  <c r="U359" i="1"/>
  <c r="U215" i="1"/>
  <c r="U129" i="1"/>
  <c r="U105" i="1"/>
  <c r="U212" i="1"/>
  <c r="U73" i="1"/>
  <c r="U258" i="1"/>
  <c r="U209" i="1"/>
  <c r="U202" i="1"/>
  <c r="U89" i="1"/>
  <c r="U194" i="1"/>
  <c r="U61" i="1"/>
  <c r="V338" i="1" l="1"/>
  <c r="V202" i="1"/>
  <c r="V359" i="1"/>
  <c r="V209" i="1"/>
  <c r="V266" i="1"/>
  <c r="V481" i="1"/>
  <c r="V505" i="1"/>
  <c r="V918" i="1"/>
  <c r="V994" i="1"/>
  <c r="V569" i="1"/>
  <c r="V353" i="1"/>
  <c r="V794" i="1"/>
  <c r="V802" i="1"/>
  <c r="V900" i="1"/>
  <c r="V861" i="1"/>
  <c r="V905" i="1"/>
  <c r="V533" i="1"/>
  <c r="V658" i="1"/>
  <c r="V521" i="1"/>
  <c r="V71" i="1"/>
  <c r="V405" i="1"/>
  <c r="V833" i="1"/>
  <c r="V857" i="1"/>
  <c r="V140" i="1"/>
  <c r="V937" i="1"/>
  <c r="V993" i="1"/>
  <c r="V313" i="1"/>
  <c r="V169" i="1"/>
  <c r="V73" i="1"/>
  <c r="V346" i="1"/>
  <c r="V657" i="1"/>
  <c r="V409" i="1"/>
  <c r="V667" i="1"/>
  <c r="V58" i="1"/>
  <c r="V457" i="1"/>
  <c r="V873" i="1"/>
  <c r="V889" i="1"/>
  <c r="V233" i="1"/>
  <c r="V990" i="1"/>
  <c r="V989" i="1"/>
  <c r="V212" i="1"/>
  <c r="V681" i="1"/>
  <c r="V530" i="1"/>
  <c r="V689" i="1"/>
  <c r="V474" i="1"/>
  <c r="V661" i="1"/>
  <c r="V793" i="1"/>
  <c r="V977" i="1"/>
  <c r="V930" i="1"/>
  <c r="V287" i="1"/>
  <c r="V538" i="1"/>
  <c r="V347" i="1"/>
  <c r="V194" i="1"/>
  <c r="V258" i="1"/>
  <c r="V411" i="1"/>
  <c r="V61" i="1"/>
  <c r="V105" i="1"/>
  <c r="V410" i="1"/>
  <c r="V713" i="1"/>
  <c r="V617" i="1"/>
  <c r="V737" i="1"/>
  <c r="V553" i="1"/>
  <c r="V203" i="1"/>
  <c r="V917" i="1"/>
  <c r="V986" i="1"/>
  <c r="V345" i="1"/>
  <c r="V730" i="1"/>
  <c r="V539" i="1"/>
  <c r="V602" i="1"/>
  <c r="V1007" i="1"/>
  <c r="V161" i="1"/>
  <c r="V665" i="1"/>
  <c r="V961" i="1"/>
  <c r="V267" i="1"/>
  <c r="V425" i="1"/>
  <c r="V866" i="1"/>
  <c r="V675" i="1"/>
  <c r="V129" i="1"/>
  <c r="V89" i="1"/>
  <c r="V215" i="1"/>
  <c r="V391" i="1"/>
  <c r="V466" i="1"/>
  <c r="V603" i="1"/>
  <c r="V130" i="1"/>
  <c r="V594" i="1"/>
  <c r="V41" i="1"/>
  <c r="V337" i="1"/>
  <c r="V666" i="1"/>
  <c r="V774" i="1"/>
  <c r="V65" i="1"/>
  <c r="V829" i="1"/>
  <c r="V628" i="1"/>
  <c r="V402" i="1"/>
  <c r="V534" i="1"/>
  <c r="V722" i="1"/>
  <c r="V138" i="1"/>
  <c r="V185" i="1"/>
  <c r="V257" i="1"/>
  <c r="V319" i="1"/>
  <c r="V377" i="1"/>
  <c r="V858" i="1"/>
  <c r="V809" i="1"/>
  <c r="V825" i="1"/>
  <c r="V901" i="1"/>
  <c r="U33" i="1"/>
  <c r="U631" i="1"/>
  <c r="U55" i="1"/>
  <c r="U583" i="1"/>
  <c r="U867" i="1"/>
  <c r="U609" i="1"/>
  <c r="U529" i="1"/>
  <c r="U497" i="1"/>
  <c r="U721" i="1"/>
  <c r="U145" i="1"/>
  <c r="U153" i="1"/>
  <c r="U401" i="1"/>
  <c r="U1003" i="1"/>
  <c r="U441" i="1"/>
  <c r="U385" i="1"/>
  <c r="U225" i="1"/>
  <c r="U913" i="1"/>
  <c r="U369" i="1"/>
  <c r="U59" i="1"/>
  <c r="U475" i="1"/>
  <c r="U62" i="1"/>
  <c r="U449" i="1"/>
  <c r="U81" i="1"/>
  <c r="U489" i="1"/>
  <c r="V49" i="1"/>
  <c r="V25" i="1"/>
  <c r="V17" i="1"/>
  <c r="U593" i="1"/>
  <c r="U193" i="1"/>
  <c r="U673" i="1"/>
  <c r="U121" i="1"/>
  <c r="U22" i="1"/>
  <c r="U865" i="1"/>
  <c r="U985" i="1"/>
  <c r="U305" i="1"/>
  <c r="U561" i="1"/>
  <c r="U117" i="1"/>
  <c r="U383" i="1"/>
  <c r="U625" i="1"/>
  <c r="U703" i="1"/>
  <c r="U177" i="1"/>
  <c r="U745" i="1"/>
  <c r="U761" i="1"/>
  <c r="U199" i="1"/>
  <c r="U641" i="1"/>
  <c r="U731" i="1"/>
  <c r="U785" i="1"/>
  <c r="U329" i="1"/>
  <c r="U801" i="1"/>
  <c r="U803" i="1"/>
  <c r="U241" i="1"/>
  <c r="U995" i="1"/>
  <c r="U841" i="1"/>
  <c r="U777" i="1"/>
  <c r="U247" i="1"/>
  <c r="U929" i="1"/>
  <c r="U945" i="1"/>
  <c r="U751" i="1"/>
  <c r="U97" i="1"/>
  <c r="U113" i="1"/>
  <c r="U137" i="1"/>
  <c r="U697" i="1"/>
  <c r="U815" i="1"/>
  <c r="U273" i="1"/>
  <c r="U931" i="1"/>
  <c r="U297" i="1"/>
  <c r="U953" i="1"/>
  <c r="U473" i="1"/>
  <c r="U577" i="1"/>
  <c r="U139" i="1"/>
  <c r="U417" i="1"/>
  <c r="U881" i="1"/>
  <c r="U649" i="1"/>
  <c r="U729" i="1"/>
  <c r="U537" i="1"/>
  <c r="U444" i="1"/>
  <c r="U149" i="1"/>
  <c r="U470" i="1"/>
  <c r="U201" i="1"/>
  <c r="U191" i="1"/>
  <c r="U447" i="1"/>
  <c r="U321" i="1"/>
  <c r="U663" i="1"/>
  <c r="U343" i="1"/>
  <c r="U159" i="1"/>
  <c r="U47" i="1"/>
  <c r="U655" i="1"/>
  <c r="U532" i="1"/>
  <c r="U709" i="1"/>
  <c r="U39" i="1"/>
  <c r="U304" i="1"/>
  <c r="U464" i="1"/>
  <c r="U704" i="1"/>
  <c r="U776" i="1"/>
  <c r="U1000" i="1"/>
  <c r="U514" i="1"/>
  <c r="U875" i="1"/>
  <c r="U898" i="1"/>
  <c r="U306" i="1"/>
  <c r="U562" i="1"/>
  <c r="U955" i="1"/>
  <c r="U883" i="1"/>
  <c r="U916" i="1"/>
  <c r="U668" i="1"/>
  <c r="U612" i="1"/>
  <c r="U166" i="1"/>
  <c r="U701" i="1"/>
  <c r="U339" i="1"/>
  <c r="U595" i="1"/>
  <c r="U859" i="1"/>
  <c r="U811" i="1"/>
  <c r="U251" i="1"/>
  <c r="U787" i="1"/>
  <c r="U243" i="1"/>
  <c r="U939" i="1"/>
  <c r="U907" i="1"/>
  <c r="U315" i="1"/>
  <c r="U826" i="1"/>
  <c r="U291" i="1"/>
  <c r="U490" i="1"/>
  <c r="U746" i="1"/>
  <c r="U1002" i="1"/>
  <c r="U964" i="1"/>
  <c r="U780" i="1"/>
  <c r="U188" i="1"/>
  <c r="U292" i="1"/>
  <c r="U308" i="1"/>
  <c r="U804" i="1"/>
  <c r="U93" i="1"/>
  <c r="U237" i="1"/>
  <c r="U974" i="1"/>
  <c r="U349" i="1"/>
  <c r="U805" i="1"/>
  <c r="U69" i="1"/>
  <c r="U781" i="1"/>
  <c r="U982" i="1"/>
  <c r="U838" i="1"/>
  <c r="U45" i="1"/>
  <c r="U133" i="1"/>
  <c r="U261" i="1"/>
  <c r="U973" i="1"/>
  <c r="U95" i="1"/>
  <c r="U289" i="1"/>
  <c r="U817" i="1"/>
  <c r="U31" i="1"/>
  <c r="U847" i="1"/>
  <c r="U662" i="1"/>
  <c r="U951" i="1"/>
  <c r="U303" i="1"/>
  <c r="U311" i="1"/>
  <c r="U790" i="1"/>
  <c r="U831" i="1"/>
  <c r="U773" i="1"/>
  <c r="U288" i="1"/>
  <c r="U136" i="1"/>
  <c r="U650" i="1"/>
  <c r="U914" i="1"/>
  <c r="U578" i="1"/>
  <c r="U842" i="1"/>
  <c r="U834" i="1"/>
  <c r="U962" i="1"/>
  <c r="U835" i="1"/>
  <c r="U355" i="1"/>
  <c r="U227" i="1"/>
  <c r="U755" i="1"/>
  <c r="U210" i="1"/>
  <c r="U947" i="1"/>
  <c r="U988" i="1"/>
  <c r="U548" i="1"/>
  <c r="U300" i="1"/>
  <c r="U764" i="1"/>
  <c r="U268" i="1"/>
  <c r="U884" i="1"/>
  <c r="U972" i="1"/>
  <c r="U876" i="1"/>
  <c r="U253" i="1"/>
  <c r="U821" i="1"/>
  <c r="U941" i="1"/>
  <c r="U678" i="1"/>
  <c r="U806" i="1"/>
  <c r="U997" i="1"/>
  <c r="U269" i="1"/>
  <c r="U854" i="1"/>
  <c r="U85" i="1"/>
  <c r="U814" i="1"/>
  <c r="U286" i="1"/>
  <c r="U741" i="1"/>
  <c r="U998" i="1"/>
  <c r="U558" i="1"/>
  <c r="U127" i="1"/>
  <c r="U839" i="1"/>
  <c r="U679" i="1"/>
  <c r="U871" i="1"/>
  <c r="U983" i="1"/>
  <c r="U791" i="1"/>
  <c r="U332" i="1"/>
  <c r="U167" i="1"/>
  <c r="U334" i="1"/>
  <c r="U807" i="1"/>
  <c r="U845" i="1"/>
  <c r="U104" i="1"/>
  <c r="U312" i="1"/>
  <c r="U923" i="1"/>
  <c r="U323" i="1"/>
  <c r="U971" i="1"/>
  <c r="U482" i="1"/>
  <c r="U820" i="1"/>
  <c r="U836" i="1"/>
  <c r="U125" i="1"/>
  <c r="U574" i="1"/>
  <c r="U361" i="1"/>
  <c r="U879" i="1"/>
  <c r="U255" i="1"/>
  <c r="U799" i="1"/>
  <c r="U759" i="1"/>
  <c r="U935" i="1"/>
  <c r="U111" i="1"/>
  <c r="U855" i="1"/>
  <c r="U351" i="1"/>
  <c r="U830" i="1"/>
  <c r="U277" i="1"/>
  <c r="U919" i="1"/>
  <c r="U56" i="1"/>
  <c r="U344" i="1"/>
  <c r="U587" i="1"/>
  <c r="U788" i="1"/>
  <c r="U1004" i="1"/>
  <c r="U877" i="1"/>
  <c r="U294" i="1"/>
  <c r="U822" i="1"/>
  <c r="U101" i="1"/>
  <c r="U614" i="1"/>
  <c r="U757" i="1"/>
  <c r="U64" i="1"/>
  <c r="U176" i="1"/>
  <c r="U320" i="1"/>
  <c r="U688" i="1"/>
  <c r="U720" i="1"/>
  <c r="U792" i="1"/>
  <c r="U714" i="1"/>
  <c r="U978" i="1"/>
  <c r="U114" i="1"/>
  <c r="U386" i="1"/>
  <c r="U634" i="1"/>
  <c r="U162" i="1"/>
  <c r="U434" i="1"/>
  <c r="U690" i="1"/>
  <c r="U307" i="1"/>
  <c r="U827" i="1"/>
  <c r="U274" i="1"/>
  <c r="U674" i="1"/>
  <c r="U124" i="1"/>
  <c r="U868" i="1"/>
  <c r="U860" i="1"/>
  <c r="U924" i="1"/>
  <c r="U108" i="1"/>
  <c r="U892" i="1"/>
  <c r="U893" i="1"/>
  <c r="U318" i="1"/>
  <c r="U310" i="1"/>
  <c r="U710" i="1"/>
  <c r="U837" i="1"/>
  <c r="U669" i="1"/>
  <c r="U270" i="1"/>
  <c r="U174" i="1"/>
  <c r="U317" i="1"/>
  <c r="U485" i="1"/>
  <c r="U813" i="1"/>
  <c r="U175" i="1"/>
  <c r="U393" i="1"/>
  <c r="U823" i="1"/>
  <c r="U295" i="1"/>
  <c r="U903" i="1"/>
  <c r="U103" i="1"/>
  <c r="U783" i="1"/>
  <c r="U735" i="1"/>
  <c r="U849" i="1"/>
  <c r="U768" i="1"/>
  <c r="U967" i="1"/>
  <c r="U131" i="1"/>
  <c r="U331" i="1"/>
  <c r="U843" i="1"/>
  <c r="U298" i="1"/>
  <c r="U818" i="1"/>
  <c r="U156" i="1"/>
  <c r="U60" i="1"/>
  <c r="U996" i="1"/>
  <c r="U278" i="1"/>
  <c r="U694" i="1"/>
  <c r="U341" i="1"/>
  <c r="U245" i="1"/>
  <c r="U301" i="1"/>
  <c r="U143" i="1"/>
  <c r="U195" i="1"/>
  <c r="U987" i="1"/>
  <c r="U123" i="1"/>
  <c r="U915" i="1"/>
  <c r="U211" i="1"/>
  <c r="U762" i="1"/>
  <c r="U275" i="1"/>
  <c r="U618" i="1"/>
  <c r="U882" i="1"/>
  <c r="U282" i="1"/>
  <c r="U610" i="1"/>
  <c r="U772" i="1"/>
  <c r="U980" i="1"/>
  <c r="U908" i="1"/>
  <c r="U92" i="1"/>
  <c r="U940" i="1"/>
  <c r="U254" i="1"/>
  <c r="U597" i="1"/>
  <c r="U590" i="1"/>
  <c r="U326" i="1"/>
  <c r="U510" i="1"/>
  <c r="U853" i="1"/>
  <c r="U646" i="1"/>
  <c r="U598" i="1"/>
  <c r="U798" i="1"/>
  <c r="U141" i="1"/>
  <c r="U285" i="1"/>
  <c r="U190" i="1"/>
  <c r="U357" i="1"/>
  <c r="U869" i="1"/>
  <c r="U686" i="1"/>
  <c r="U921" i="1"/>
  <c r="U399" i="1"/>
  <c r="U975" i="1"/>
  <c r="U327" i="1"/>
  <c r="U927" i="1"/>
  <c r="U151" i="1"/>
  <c r="U863" i="1"/>
  <c r="U767" i="1"/>
  <c r="U406" i="1"/>
  <c r="U897" i="1"/>
  <c r="U21" i="1"/>
  <c r="U77" i="1"/>
  <c r="U789" i="1"/>
  <c r="U851" i="1"/>
  <c r="U88" i="1"/>
  <c r="U120" i="1"/>
  <c r="U216" i="1"/>
  <c r="U296" i="1"/>
  <c r="U696" i="1"/>
  <c r="U760" i="1"/>
  <c r="U800" i="1"/>
  <c r="U786" i="1"/>
  <c r="U706" i="1"/>
  <c r="U506" i="1"/>
  <c r="U179" i="1"/>
  <c r="U770" i="1"/>
  <c r="U226" i="1"/>
  <c r="U754" i="1"/>
  <c r="U963" i="1"/>
  <c r="U627" i="1"/>
  <c r="U891" i="1"/>
  <c r="U290" i="1"/>
  <c r="U738" i="1"/>
  <c r="U796" i="1"/>
  <c r="U956" i="1"/>
  <c r="U180" i="1"/>
  <c r="U37" i="1"/>
  <c r="U949" i="1"/>
  <c r="U742" i="1"/>
  <c r="U526" i="1"/>
  <c r="U925" i="1"/>
  <c r="U302" i="1"/>
  <c r="U157" i="1"/>
  <c r="U214" i="1"/>
  <c r="U885" i="1"/>
  <c r="U718" i="1"/>
  <c r="U705" i="1"/>
  <c r="U943" i="1"/>
  <c r="U207" i="1"/>
  <c r="U183" i="1"/>
  <c r="U135" i="1"/>
  <c r="U959" i="1"/>
  <c r="U933" i="1"/>
  <c r="U259" i="1"/>
  <c r="U795" i="1"/>
  <c r="U283" i="1"/>
  <c r="U459" i="1"/>
  <c r="U779" i="1"/>
  <c r="U739" i="1"/>
  <c r="U235" i="1"/>
  <c r="U763" i="1"/>
  <c r="U682" i="1"/>
  <c r="U946" i="1"/>
  <c r="U747" i="1"/>
  <c r="U810" i="1"/>
  <c r="U932" i="1"/>
  <c r="U564" i="1"/>
  <c r="U68" i="1"/>
  <c r="U236" i="1"/>
  <c r="U652" i="1"/>
  <c r="U53" i="1"/>
  <c r="U309" i="1"/>
  <c r="U606" i="1"/>
  <c r="U749" i="1"/>
  <c r="U965" i="1"/>
  <c r="U750" i="1"/>
  <c r="U782" i="1"/>
  <c r="U389" i="1"/>
  <c r="U249" i="1"/>
  <c r="U753" i="1"/>
  <c r="U969" i="1"/>
  <c r="U263" i="1"/>
  <c r="U439" i="1"/>
  <c r="U948" i="1"/>
  <c r="U231" i="1"/>
  <c r="U846" i="1"/>
  <c r="U743" i="1"/>
  <c r="U333" i="1"/>
  <c r="U128" i="1"/>
  <c r="U160" i="1"/>
  <c r="U224" i="1"/>
  <c r="U432" i="1"/>
  <c r="U736" i="1"/>
  <c r="U808" i="1"/>
  <c r="U330" i="1"/>
  <c r="U850" i="1"/>
  <c r="U778" i="1"/>
  <c r="U698" i="1"/>
  <c r="U155" i="1"/>
  <c r="U756" i="1"/>
  <c r="U116" i="1"/>
  <c r="U909" i="1"/>
  <c r="U422" i="1"/>
  <c r="U766" i="1"/>
  <c r="U966" i="1"/>
  <c r="U797" i="1"/>
  <c r="U246" i="1"/>
  <c r="U957" i="1"/>
  <c r="U486" i="1"/>
  <c r="U57" i="1"/>
  <c r="U271" i="1"/>
  <c r="U513" i="1"/>
  <c r="U775" i="1"/>
  <c r="U991" i="1"/>
  <c r="U911" i="1"/>
  <c r="U279" i="1"/>
  <c r="U895" i="1"/>
  <c r="U769" i="1"/>
  <c r="U87" i="1"/>
  <c r="U228" i="1"/>
  <c r="U186" i="1"/>
  <c r="U613" i="1"/>
  <c r="U647" i="1"/>
  <c r="U415" i="1"/>
  <c r="U607" i="1"/>
  <c r="U397" i="1"/>
  <c r="U502" i="1"/>
  <c r="U693" i="1"/>
  <c r="U902" i="1"/>
  <c r="U630" i="1"/>
  <c r="U30" i="1"/>
  <c r="U629" i="1"/>
  <c r="U358" i="1"/>
  <c r="U238" i="1"/>
  <c r="U378" i="1"/>
  <c r="U494" i="1"/>
  <c r="U748" i="1"/>
  <c r="U477" i="1"/>
  <c r="U491" i="1"/>
  <c r="U340" i="1"/>
  <c r="U550" i="1"/>
  <c r="U563" i="1"/>
  <c r="U109" i="1"/>
  <c r="U80" i="1"/>
  <c r="U407" i="1"/>
  <c r="U643" i="1"/>
  <c r="U582" i="1"/>
  <c r="U1001" i="1"/>
  <c r="U519" i="1"/>
  <c r="U335" i="1"/>
  <c r="U43" i="1"/>
  <c r="U517" i="1"/>
  <c r="U208" i="1"/>
  <c r="U325" i="1"/>
  <c r="U234" i="1"/>
  <c r="U281" i="1"/>
  <c r="U112" i="1"/>
  <c r="U954" i="1"/>
  <c r="U567" i="1"/>
  <c r="U118" i="1"/>
  <c r="U260" i="1"/>
  <c r="U395" i="1"/>
  <c r="U74" i="1"/>
  <c r="U549" i="1"/>
  <c r="U572" i="1"/>
  <c r="U638" i="1"/>
  <c r="U862" i="1"/>
  <c r="U691" i="1"/>
  <c r="U478" i="1"/>
  <c r="U870" i="1"/>
  <c r="U96" i="1"/>
  <c r="U196" i="1"/>
  <c r="U242" i="1"/>
  <c r="U462" i="1"/>
  <c r="U426" i="1"/>
  <c r="U636" i="1"/>
  <c r="U540" i="1"/>
  <c r="U700" i="1"/>
  <c r="U479" i="1"/>
  <c r="U382" i="1"/>
  <c r="U438" i="1"/>
  <c r="U571" i="1"/>
  <c r="U942" i="1"/>
  <c r="U551" i="1"/>
  <c r="U639" i="1"/>
  <c r="U599" i="1"/>
  <c r="U284" i="1"/>
  <c r="U471" i="1"/>
  <c r="U463" i="1"/>
  <c r="U950" i="1"/>
  <c r="U503" i="1"/>
  <c r="U413" i="1"/>
  <c r="U684" i="1"/>
  <c r="U119" i="1"/>
  <c r="U252" i="1"/>
  <c r="U557" i="1"/>
  <c r="U205" i="1"/>
  <c r="U559" i="1"/>
  <c r="U132" i="1"/>
  <c r="U46" i="1"/>
  <c r="U388" i="1"/>
  <c r="U356" i="1"/>
  <c r="U725" i="1"/>
  <c r="U79" i="1"/>
  <c r="U76" i="1"/>
  <c r="U362" i="1"/>
  <c r="U565" i="1"/>
  <c r="U621" i="1"/>
  <c r="U588" i="1"/>
  <c r="U430" i="1"/>
  <c r="U886" i="1"/>
  <c r="U451" i="1"/>
  <c r="U828" i="1"/>
  <c r="U467" i="1"/>
  <c r="U154" i="1"/>
  <c r="U670" i="1"/>
  <c r="U645" i="1"/>
  <c r="U421" i="1"/>
  <c r="U63" i="1"/>
  <c r="U206" i="1"/>
  <c r="U204" i="1"/>
  <c r="U90" i="1"/>
  <c r="U172" i="1"/>
  <c r="U367" i="1"/>
  <c r="U443" i="1"/>
  <c r="U455" i="1"/>
  <c r="U498" i="1"/>
  <c r="U651" i="1"/>
  <c r="U623" i="1"/>
  <c r="U734" i="1"/>
  <c r="U894" i="1"/>
  <c r="U685" i="1"/>
  <c r="U412" i="1"/>
  <c r="U173" i="1"/>
  <c r="U453" i="1"/>
  <c r="U633" i="1"/>
  <c r="U217" i="1"/>
  <c r="U433" i="1"/>
  <c r="U437" i="1"/>
  <c r="U350" i="1"/>
  <c r="U342" i="1"/>
  <c r="U501" i="1"/>
  <c r="U695" i="1"/>
  <c r="U420" i="1"/>
  <c r="U874" i="1"/>
  <c r="U527" i="1"/>
  <c r="U170" i="1"/>
  <c r="U468" i="1"/>
  <c r="U86" i="1"/>
  <c r="U230" i="1"/>
  <c r="U165" i="1"/>
  <c r="U293" i="1"/>
  <c r="U374" i="1"/>
  <c r="U390" i="1"/>
  <c r="U524" i="1"/>
  <c r="U581" i="1"/>
  <c r="U541" i="1"/>
  <c r="U428" i="1"/>
  <c r="U511" i="1"/>
  <c r="U465" i="1"/>
  <c r="U373" i="1"/>
  <c r="U102" i="1"/>
  <c r="U164" i="1"/>
  <c r="U171" i="1"/>
  <c r="U423" i="1"/>
  <c r="U683" i="1"/>
  <c r="U934" i="1"/>
  <c r="U542" i="1"/>
  <c r="U110" i="1"/>
  <c r="U280" i="1"/>
  <c r="U605" i="1"/>
  <c r="U256" i="1"/>
  <c r="U384" i="1"/>
  <c r="U396" i="1"/>
  <c r="U262" i="1"/>
  <c r="U601" i="1"/>
  <c r="U398" i="1"/>
  <c r="U54" i="1"/>
  <c r="U144" i="1"/>
  <c r="U272" i="1"/>
  <c r="U448" i="1"/>
  <c r="U642" i="1"/>
  <c r="U899" i="1"/>
  <c r="U34" i="1"/>
  <c r="U94" i="1"/>
  <c r="U352" i="1"/>
  <c r="U354" i="1"/>
  <c r="U442" i="1"/>
  <c r="U586" i="1"/>
  <c r="U1006" i="1"/>
  <c r="U78" i="1"/>
  <c r="U677" i="1"/>
  <c r="U276" i="1"/>
  <c r="U604" i="1"/>
  <c r="U878" i="1"/>
  <c r="U726" i="1"/>
  <c r="U887" i="1"/>
  <c r="U543" i="1"/>
  <c r="U495" i="1"/>
  <c r="U239" i="1"/>
  <c r="U979" i="1"/>
  <c r="U547" i="1"/>
  <c r="U299" i="1"/>
  <c r="U844" i="1"/>
  <c r="U324" i="1"/>
  <c r="U150" i="1"/>
  <c r="U758" i="1"/>
  <c r="U484" i="1"/>
  <c r="U265" i="1"/>
  <c r="U192" i="1"/>
  <c r="U400" i="1"/>
  <c r="U771" i="1"/>
  <c r="U163" i="1"/>
  <c r="U819" i="1"/>
  <c r="U221" i="1"/>
  <c r="U622" i="1"/>
  <c r="U765" i="1"/>
  <c r="U981" i="1"/>
  <c r="U13" i="1"/>
  <c r="U189" i="1"/>
  <c r="U363" i="1"/>
  <c r="U67" i="1"/>
  <c r="U240" i="1"/>
  <c r="U724" i="1"/>
  <c r="U702" i="1"/>
  <c r="U181" i="1"/>
  <c r="U14" i="1"/>
  <c r="U126" i="1"/>
  <c r="U487" i="1"/>
  <c r="U566" i="1"/>
  <c r="U584" i="1"/>
  <c r="U146" i="1"/>
  <c r="U414" i="1"/>
  <c r="U518" i="1"/>
  <c r="U596" i="1"/>
  <c r="U573" i="1"/>
  <c r="U523" i="1"/>
  <c r="U692" i="1"/>
  <c r="U707" i="1"/>
  <c r="U717" i="1"/>
  <c r="U727" i="1"/>
  <c r="U218" i="1"/>
  <c r="U244" i="1"/>
  <c r="U182" i="1"/>
  <c r="U213" i="1"/>
  <c r="U493" i="1"/>
  <c r="U637" i="1"/>
  <c r="U535" i="1"/>
  <c r="U660" i="1"/>
  <c r="U591" i="1"/>
  <c r="U708" i="1"/>
  <c r="U615" i="1"/>
  <c r="U926" i="1"/>
  <c r="U545" i="1"/>
  <c r="U429" i="1"/>
  <c r="U654" i="1"/>
  <c r="U671" i="1"/>
  <c r="U70" i="1"/>
  <c r="U968" i="1"/>
  <c r="U366" i="1"/>
  <c r="U556" i="1"/>
  <c r="U575" i="1"/>
  <c r="U644" i="1"/>
  <c r="U999" i="1"/>
  <c r="U148" i="1"/>
  <c r="U322" i="1"/>
  <c r="U454" i="1"/>
  <c r="U509" i="1"/>
  <c r="U687" i="1"/>
  <c r="U816" i="1"/>
  <c r="U229" i="1"/>
  <c r="U72" i="1"/>
  <c r="U198" i="1"/>
  <c r="U223" i="1"/>
  <c r="U1005" i="1"/>
  <c r="U314" i="1"/>
  <c r="U264" i="1"/>
  <c r="U408" i="1"/>
  <c r="U546" i="1"/>
  <c r="U570" i="1"/>
  <c r="U84" i="1"/>
  <c r="U711" i="1"/>
  <c r="U380" i="1"/>
  <c r="U445" i="1"/>
  <c r="U472" i="1"/>
  <c r="U370" i="1"/>
  <c r="U376" i="1"/>
  <c r="U98" i="1"/>
  <c r="U680" i="1"/>
  <c r="U784" i="1"/>
  <c r="U142" i="1"/>
  <c r="U589" i="1"/>
  <c r="U200" i="1"/>
  <c r="U220" i="1"/>
  <c r="U600" i="1"/>
  <c r="U106" i="1"/>
  <c r="U364" i="1"/>
  <c r="U733" i="1"/>
  <c r="U19" i="1"/>
  <c r="U232" i="1"/>
  <c r="U427" i="1"/>
  <c r="U365" i="1"/>
  <c r="U394" i="1"/>
  <c r="U450" i="1"/>
  <c r="U648" i="1"/>
  <c r="U568" i="1"/>
  <c r="U499" i="1"/>
  <c r="U880" i="1"/>
  <c r="U970" i="1"/>
  <c r="U38" i="1"/>
  <c r="U168" i="1"/>
  <c r="U653" i="1"/>
  <c r="U580" i="1"/>
  <c r="U555" i="1"/>
  <c r="U626" i="1"/>
  <c r="U42" i="1"/>
  <c r="U944" i="1"/>
  <c r="U740" i="1"/>
  <c r="U197" i="1"/>
  <c r="U507" i="1"/>
  <c r="U387" i="1"/>
  <c r="U672" i="1"/>
  <c r="U91" i="1"/>
  <c r="U715" i="1"/>
  <c r="U187" i="1"/>
  <c r="U531" i="1"/>
  <c r="U500" i="1"/>
  <c r="U712" i="1"/>
  <c r="U976" i="1"/>
  <c r="U912" i="1"/>
  <c r="U536" i="1"/>
  <c r="U122" i="1"/>
  <c r="U152" i="1"/>
  <c r="U512" i="1"/>
  <c r="U483" i="1"/>
  <c r="U624" i="1"/>
  <c r="U592" i="1"/>
  <c r="U419" i="1"/>
  <c r="U456" i="1"/>
  <c r="U528" i="1"/>
  <c r="U640" i="1"/>
  <c r="U368" i="1"/>
  <c r="U928" i="1"/>
  <c r="U922" i="1"/>
  <c r="U75" i="1"/>
  <c r="U904" i="1"/>
  <c r="U435" i="1"/>
  <c r="U99" i="1"/>
  <c r="U23" i="1"/>
  <c r="U620" i="1"/>
  <c r="U469" i="1"/>
  <c r="U35" i="1"/>
  <c r="U379" i="1"/>
  <c r="U579" i="1"/>
  <c r="U890" i="1"/>
  <c r="U51" i="1"/>
  <c r="U676" i="1"/>
  <c r="U585" i="1"/>
  <c r="U461" i="1"/>
  <c r="U525" i="1"/>
  <c r="U158" i="1"/>
  <c r="U222" i="1"/>
  <c r="U446" i="1"/>
  <c r="U635" i="1"/>
  <c r="U719" i="1"/>
  <c r="U659" i="1"/>
  <c r="U381" i="1"/>
  <c r="U404" i="1"/>
  <c r="U723" i="1"/>
  <c r="U732" i="1"/>
  <c r="U431" i="1"/>
  <c r="U375" i="1"/>
  <c r="U958" i="1"/>
  <c r="U372" i="1"/>
  <c r="U15" i="1"/>
  <c r="U134" i="1"/>
  <c r="U436" i="1"/>
  <c r="U219" i="1"/>
  <c r="U107" i="1"/>
  <c r="U910" i="1"/>
  <c r="U316" i="1"/>
  <c r="U554" i="1"/>
  <c r="U560" i="1"/>
  <c r="U936" i="1"/>
  <c r="U752" i="1"/>
  <c r="U856" i="1"/>
  <c r="U872" i="1"/>
  <c r="U348" i="1"/>
  <c r="U824" i="1"/>
  <c r="U888" i="1"/>
  <c r="U496" i="1"/>
  <c r="U656" i="1"/>
  <c r="U452" i="1"/>
  <c r="U920" i="1"/>
  <c r="U716" i="1"/>
  <c r="U608" i="1"/>
  <c r="U458" i="1"/>
  <c r="U952" i="1"/>
  <c r="U840" i="1"/>
  <c r="U83" i="1"/>
  <c r="U115" i="1"/>
  <c r="U480" i="1"/>
  <c r="U544" i="1"/>
  <c r="U416" i="1"/>
  <c r="U66" i="1"/>
  <c r="U984" i="1"/>
  <c r="U508" i="1"/>
  <c r="U744" i="1"/>
  <c r="U906" i="1"/>
  <c r="U576" i="1"/>
  <c r="U699" i="1"/>
  <c r="U403" i="1"/>
  <c r="U440" i="1"/>
  <c r="U504" i="1"/>
  <c r="U50" i="1"/>
  <c r="U336" i="1"/>
  <c r="U184" i="1"/>
  <c r="U250" i="1"/>
  <c r="U100" i="1"/>
  <c r="U516" i="1"/>
  <c r="U664" i="1"/>
  <c r="U515" i="1"/>
  <c r="U960" i="1"/>
  <c r="U812" i="1"/>
  <c r="U492" i="1"/>
  <c r="U619" i="1"/>
  <c r="U360" i="1"/>
  <c r="U616" i="1"/>
  <c r="U938" i="1"/>
  <c r="U522" i="1"/>
  <c r="U248" i="1"/>
  <c r="U520" i="1"/>
  <c r="U418" i="1"/>
  <c r="U392" i="1"/>
  <c r="U147" i="1"/>
  <c r="U728" i="1"/>
  <c r="U488" i="1"/>
  <c r="U178" i="1"/>
  <c r="U611" i="1"/>
  <c r="U476" i="1"/>
  <c r="U632" i="1"/>
  <c r="U460" i="1"/>
  <c r="U896" i="1"/>
  <c r="U852" i="1"/>
  <c r="U82" i="1"/>
  <c r="U371" i="1"/>
  <c r="U328" i="1"/>
  <c r="U864" i="1"/>
  <c r="U552" i="1"/>
  <c r="U832" i="1"/>
  <c r="U424" i="1"/>
  <c r="U992" i="1"/>
  <c r="U848" i="1"/>
  <c r="V26" i="1"/>
  <c r="U48" i="1"/>
  <c r="U20" i="1"/>
  <c r="U24" i="1"/>
  <c r="U16" i="1"/>
  <c r="U52" i="1"/>
  <c r="U44" i="1"/>
  <c r="U36" i="1"/>
  <c r="U32" i="1"/>
  <c r="U40" i="1"/>
  <c r="V55" i="1" l="1"/>
  <c r="V864" i="1"/>
  <c r="V476" i="1"/>
  <c r="V520" i="1"/>
  <c r="V812" i="1"/>
  <c r="V336" i="1"/>
  <c r="V744" i="1"/>
  <c r="V83" i="1"/>
  <c r="V656" i="1"/>
  <c r="V936" i="1"/>
  <c r="V134" i="1"/>
  <c r="V404" i="1"/>
  <c r="V525" i="1"/>
  <c r="V922" i="1"/>
  <c r="V624" i="1"/>
  <c r="V712" i="1"/>
  <c r="V507" i="1"/>
  <c r="V653" i="1"/>
  <c r="V450" i="1"/>
  <c r="V106" i="1"/>
  <c r="V98" i="1"/>
  <c r="V570" i="1"/>
  <c r="V72" i="1"/>
  <c r="V999" i="1"/>
  <c r="V654" i="1"/>
  <c r="V535" i="1"/>
  <c r="V717" i="1"/>
  <c r="V146" i="1"/>
  <c r="V724" i="1"/>
  <c r="V622" i="1"/>
  <c r="V484" i="1"/>
  <c r="V239" i="1"/>
  <c r="V677" i="1"/>
  <c r="V601" i="1"/>
  <c r="V542" i="1"/>
  <c r="V465" i="1"/>
  <c r="V293" i="1"/>
  <c r="V420" i="1"/>
  <c r="V633" i="1"/>
  <c r="V651" i="1"/>
  <c r="V206" i="1"/>
  <c r="V451" i="1"/>
  <c r="V79" i="1"/>
  <c r="V557" i="1"/>
  <c r="V471" i="1"/>
  <c r="V382" i="1"/>
  <c r="V196" i="1"/>
  <c r="V549" i="1"/>
  <c r="V281" i="1"/>
  <c r="V1001" i="1"/>
  <c r="V340" i="1"/>
  <c r="V629" i="1"/>
  <c r="V415" i="1"/>
  <c r="V279" i="1"/>
  <c r="V957" i="1"/>
  <c r="V756" i="1"/>
  <c r="V432" i="1"/>
  <c r="V948" i="1"/>
  <c r="V750" i="1"/>
  <c r="V68" i="1"/>
  <c r="V235" i="1"/>
  <c r="V959" i="1"/>
  <c r="V214" i="1"/>
  <c r="V180" i="1"/>
  <c r="V754" i="1"/>
  <c r="V760" i="1"/>
  <c r="V77" i="1"/>
  <c r="V327" i="1"/>
  <c r="V285" i="1"/>
  <c r="V590" i="1"/>
  <c r="V610" i="1"/>
  <c r="V123" i="1"/>
  <c r="V278" i="1"/>
  <c r="V131" i="1"/>
  <c r="V295" i="1"/>
  <c r="V270" i="1"/>
  <c r="V108" i="1"/>
  <c r="V307" i="1"/>
  <c r="V714" i="1"/>
  <c r="V614" i="1"/>
  <c r="V344" i="1"/>
  <c r="V935" i="1"/>
  <c r="V836" i="1"/>
  <c r="V845" i="1"/>
  <c r="V679" i="1"/>
  <c r="V85" i="1"/>
  <c r="V253" i="1"/>
  <c r="V988" i="1"/>
  <c r="V834" i="1"/>
  <c r="V831" i="1"/>
  <c r="V817" i="1"/>
  <c r="V982" i="1"/>
  <c r="V804" i="1"/>
  <c r="V490" i="1"/>
  <c r="V251" i="1"/>
  <c r="V668" i="1"/>
  <c r="V514" i="1"/>
  <c r="V532" i="1"/>
  <c r="V191" i="1"/>
  <c r="V881" i="1"/>
  <c r="V273" i="1"/>
  <c r="V929" i="1"/>
  <c r="V329" i="1"/>
  <c r="V703" i="1"/>
  <c r="V489" i="1"/>
  <c r="V225" i="1"/>
  <c r="V497" i="1"/>
  <c r="V248" i="1"/>
  <c r="V960" i="1"/>
  <c r="V508" i="1"/>
  <c r="V840" i="1"/>
  <c r="V496" i="1"/>
  <c r="V560" i="1"/>
  <c r="V381" i="1"/>
  <c r="V461" i="1"/>
  <c r="V469" i="1"/>
  <c r="V928" i="1"/>
  <c r="V483" i="1"/>
  <c r="V500" i="1"/>
  <c r="V197" i="1"/>
  <c r="V168" i="1"/>
  <c r="V394" i="1"/>
  <c r="V600" i="1"/>
  <c r="V376" i="1"/>
  <c r="V546" i="1"/>
  <c r="V229" i="1"/>
  <c r="V644" i="1"/>
  <c r="V429" i="1"/>
  <c r="V637" i="1"/>
  <c r="V707" i="1"/>
  <c r="V584" i="1"/>
  <c r="V240" i="1"/>
  <c r="V221" i="1"/>
  <c r="V758" i="1"/>
  <c r="V495" i="1"/>
  <c r="V78" i="1"/>
  <c r="V899" i="1"/>
  <c r="V262" i="1"/>
  <c r="V934" i="1"/>
  <c r="V511" i="1"/>
  <c r="V165" i="1"/>
  <c r="V695" i="1"/>
  <c r="V453" i="1"/>
  <c r="V498" i="1"/>
  <c r="V886" i="1"/>
  <c r="V725" i="1"/>
  <c r="V252" i="1"/>
  <c r="V284" i="1"/>
  <c r="V479" i="1"/>
  <c r="V96" i="1"/>
  <c r="V74" i="1"/>
  <c r="V234" i="1"/>
  <c r="V582" i="1"/>
  <c r="V491" i="1"/>
  <c r="V647" i="1"/>
  <c r="V911" i="1"/>
  <c r="V246" i="1"/>
  <c r="V155" i="1"/>
  <c r="V224" i="1"/>
  <c r="V439" i="1"/>
  <c r="V965" i="1"/>
  <c r="V564" i="1"/>
  <c r="V739" i="1"/>
  <c r="V135" i="1"/>
  <c r="V157" i="1"/>
  <c r="V956" i="1"/>
  <c r="V226" i="1"/>
  <c r="V696" i="1"/>
  <c r="V21" i="1"/>
  <c r="V975" i="1"/>
  <c r="V141" i="1"/>
  <c r="V597" i="1"/>
  <c r="V282" i="1"/>
  <c r="V987" i="1"/>
  <c r="V996" i="1"/>
  <c r="V967" i="1"/>
  <c r="V823" i="1"/>
  <c r="V669" i="1"/>
  <c r="V924" i="1"/>
  <c r="V690" i="1"/>
  <c r="V792" i="1"/>
  <c r="V101" i="1"/>
  <c r="V759" i="1"/>
  <c r="V820" i="1"/>
  <c r="V807" i="1"/>
  <c r="V839" i="1"/>
  <c r="V854" i="1"/>
  <c r="V876" i="1"/>
  <c r="V947" i="1"/>
  <c r="V842" i="1"/>
  <c r="V790" i="1"/>
  <c r="V289" i="1"/>
  <c r="V781" i="1"/>
  <c r="V308" i="1"/>
  <c r="V291" i="1"/>
  <c r="V811" i="1"/>
  <c r="V916" i="1"/>
  <c r="V1000" i="1"/>
  <c r="V655" i="1"/>
  <c r="V201" i="1"/>
  <c r="V417" i="1"/>
  <c r="V815" i="1"/>
  <c r="V247" i="1"/>
  <c r="V785" i="1"/>
  <c r="V625" i="1"/>
  <c r="V121" i="1"/>
  <c r="V81" i="1"/>
  <c r="V385" i="1"/>
  <c r="V529" i="1"/>
  <c r="V328" i="1"/>
  <c r="V371" i="1"/>
  <c r="V178" i="1"/>
  <c r="V522" i="1"/>
  <c r="V515" i="1"/>
  <c r="V504" i="1"/>
  <c r="V984" i="1"/>
  <c r="V952" i="1"/>
  <c r="V888" i="1"/>
  <c r="V554" i="1"/>
  <c r="V372" i="1"/>
  <c r="V659" i="1"/>
  <c r="V585" i="1"/>
  <c r="V620" i="1"/>
  <c r="V368" i="1"/>
  <c r="V512" i="1"/>
  <c r="V531" i="1"/>
  <c r="V740" i="1"/>
  <c r="V38" i="1"/>
  <c r="V365" i="1"/>
  <c r="V220" i="1"/>
  <c r="V370" i="1"/>
  <c r="V408" i="1"/>
  <c r="V816" i="1"/>
  <c r="V575" i="1"/>
  <c r="V545" i="1"/>
  <c r="V493" i="1"/>
  <c r="V692" i="1"/>
  <c r="V566" i="1"/>
  <c r="V67" i="1"/>
  <c r="V819" i="1"/>
  <c r="V150" i="1"/>
  <c r="V543" i="1"/>
  <c r="V1006" i="1"/>
  <c r="V642" i="1"/>
  <c r="V396" i="1"/>
  <c r="V683" i="1"/>
  <c r="V428" i="1"/>
  <c r="V230" i="1"/>
  <c r="V501" i="1"/>
  <c r="V173" i="1"/>
  <c r="V455" i="1"/>
  <c r="V421" i="1"/>
  <c r="V430" i="1"/>
  <c r="V356" i="1"/>
  <c r="V119" i="1"/>
  <c r="V599" i="1"/>
  <c r="V700" i="1"/>
  <c r="V870" i="1"/>
  <c r="V395" i="1"/>
  <c r="V325" i="1"/>
  <c r="V643" i="1"/>
  <c r="V477" i="1"/>
  <c r="V630" i="1"/>
  <c r="V613" i="1"/>
  <c r="V991" i="1"/>
  <c r="V797" i="1"/>
  <c r="V698" i="1"/>
  <c r="V160" i="1"/>
  <c r="V263" i="1"/>
  <c r="V749" i="1"/>
  <c r="V932" i="1"/>
  <c r="V779" i="1"/>
  <c r="V183" i="1"/>
  <c r="V302" i="1"/>
  <c r="V796" i="1"/>
  <c r="V770" i="1"/>
  <c r="V296" i="1"/>
  <c r="V897" i="1"/>
  <c r="V399" i="1"/>
  <c r="V798" i="1"/>
  <c r="V254" i="1"/>
  <c r="V882" i="1"/>
  <c r="V195" i="1"/>
  <c r="V60" i="1"/>
  <c r="V768" i="1"/>
  <c r="V393" i="1"/>
  <c r="V837" i="1"/>
  <c r="V860" i="1"/>
  <c r="V434" i="1"/>
  <c r="V720" i="1"/>
  <c r="V822" i="1"/>
  <c r="V919" i="1"/>
  <c r="V799" i="1"/>
  <c r="V482" i="1"/>
  <c r="V334" i="1"/>
  <c r="V127" i="1"/>
  <c r="V269" i="1"/>
  <c r="V972" i="1"/>
  <c r="V210" i="1"/>
  <c r="V578" i="1"/>
  <c r="V311" i="1"/>
  <c r="V95" i="1"/>
  <c r="V69" i="1"/>
  <c r="V292" i="1"/>
  <c r="V826" i="1"/>
  <c r="V859" i="1"/>
  <c r="V883" i="1"/>
  <c r="V776" i="1"/>
  <c r="V470" i="1"/>
  <c r="V139" i="1"/>
  <c r="V697" i="1"/>
  <c r="V777" i="1"/>
  <c r="V731" i="1"/>
  <c r="V383" i="1"/>
  <c r="V673" i="1"/>
  <c r="V449" i="1"/>
  <c r="V441" i="1"/>
  <c r="V609" i="1"/>
  <c r="V848" i="1"/>
  <c r="V82" i="1"/>
  <c r="V488" i="1"/>
  <c r="V938" i="1"/>
  <c r="V664" i="1"/>
  <c r="V440" i="1"/>
  <c r="V458" i="1"/>
  <c r="V824" i="1"/>
  <c r="V316" i="1"/>
  <c r="V958" i="1"/>
  <c r="V719" i="1"/>
  <c r="V676" i="1"/>
  <c r="V640" i="1"/>
  <c r="V152" i="1"/>
  <c r="V187" i="1"/>
  <c r="V944" i="1"/>
  <c r="V970" i="1"/>
  <c r="V427" i="1"/>
  <c r="V200" i="1"/>
  <c r="V472" i="1"/>
  <c r="V264" i="1"/>
  <c r="V687" i="1"/>
  <c r="V556" i="1"/>
  <c r="V926" i="1"/>
  <c r="V213" i="1"/>
  <c r="V523" i="1"/>
  <c r="V487" i="1"/>
  <c r="V363" i="1"/>
  <c r="V163" i="1"/>
  <c r="V324" i="1"/>
  <c r="V887" i="1"/>
  <c r="V586" i="1"/>
  <c r="V448" i="1"/>
  <c r="V384" i="1"/>
  <c r="V423" i="1"/>
  <c r="V541" i="1"/>
  <c r="V86" i="1"/>
  <c r="V342" i="1"/>
  <c r="V412" i="1"/>
  <c r="V443" i="1"/>
  <c r="V645" i="1"/>
  <c r="V588" i="1"/>
  <c r="V388" i="1"/>
  <c r="V684" i="1"/>
  <c r="V639" i="1"/>
  <c r="V540" i="1"/>
  <c r="V478" i="1"/>
  <c r="V260" i="1"/>
  <c r="V208" i="1"/>
  <c r="V407" i="1"/>
  <c r="V748" i="1"/>
  <c r="V902" i="1"/>
  <c r="V186" i="1"/>
  <c r="V775" i="1"/>
  <c r="V966" i="1"/>
  <c r="V778" i="1"/>
  <c r="V128" i="1"/>
  <c r="V969" i="1"/>
  <c r="V606" i="1"/>
  <c r="V810" i="1"/>
  <c r="V459" i="1"/>
  <c r="V207" i="1"/>
  <c r="V925" i="1"/>
  <c r="V738" i="1"/>
  <c r="V179" i="1"/>
  <c r="V216" i="1"/>
  <c r="V406" i="1"/>
  <c r="V921" i="1"/>
  <c r="V598" i="1"/>
  <c r="V940" i="1"/>
  <c r="V618" i="1"/>
  <c r="V143" i="1"/>
  <c r="V156" i="1"/>
  <c r="V849" i="1"/>
  <c r="V175" i="1"/>
  <c r="V710" i="1"/>
  <c r="V868" i="1"/>
  <c r="V162" i="1"/>
  <c r="V688" i="1"/>
  <c r="V294" i="1"/>
  <c r="V277" i="1"/>
  <c r="V255" i="1"/>
  <c r="V971" i="1"/>
  <c r="V167" i="1"/>
  <c r="V558" i="1"/>
  <c r="V997" i="1"/>
  <c r="V884" i="1"/>
  <c r="V755" i="1"/>
  <c r="V914" i="1"/>
  <c r="V303" i="1"/>
  <c r="V973" i="1"/>
  <c r="V805" i="1"/>
  <c r="V188" i="1"/>
  <c r="V315" i="1"/>
  <c r="V595" i="1"/>
  <c r="V955" i="1"/>
  <c r="V704" i="1"/>
  <c r="V159" i="1"/>
  <c r="V149" i="1"/>
  <c r="V577" i="1"/>
  <c r="V137" i="1"/>
  <c r="V841" i="1"/>
  <c r="V641" i="1"/>
  <c r="V117" i="1"/>
  <c r="V193" i="1"/>
  <c r="V62" i="1"/>
  <c r="V1003" i="1"/>
  <c r="V867" i="1"/>
  <c r="V992" i="1"/>
  <c r="V852" i="1"/>
  <c r="V728" i="1"/>
  <c r="V616" i="1"/>
  <c r="V516" i="1"/>
  <c r="V403" i="1"/>
  <c r="V416" i="1"/>
  <c r="V608" i="1"/>
  <c r="V348" i="1"/>
  <c r="V910" i="1"/>
  <c r="V375" i="1"/>
  <c r="V635" i="1"/>
  <c r="V99" i="1"/>
  <c r="V528" i="1"/>
  <c r="V122" i="1"/>
  <c r="V715" i="1"/>
  <c r="V42" i="1"/>
  <c r="V880" i="1"/>
  <c r="V232" i="1"/>
  <c r="V589" i="1"/>
  <c r="V445" i="1"/>
  <c r="V314" i="1"/>
  <c r="V509" i="1"/>
  <c r="V366" i="1"/>
  <c r="V615" i="1"/>
  <c r="V182" i="1"/>
  <c r="V573" i="1"/>
  <c r="V126" i="1"/>
  <c r="V189" i="1"/>
  <c r="V771" i="1"/>
  <c r="V844" i="1"/>
  <c r="V726" i="1"/>
  <c r="V442" i="1"/>
  <c r="V272" i="1"/>
  <c r="V256" i="1"/>
  <c r="V171" i="1"/>
  <c r="V581" i="1"/>
  <c r="V468" i="1"/>
  <c r="V350" i="1"/>
  <c r="V685" i="1"/>
  <c r="V367" i="1"/>
  <c r="V670" i="1"/>
  <c r="V621" i="1"/>
  <c r="V46" i="1"/>
  <c r="V413" i="1"/>
  <c r="V551" i="1"/>
  <c r="V636" i="1"/>
  <c r="V691" i="1"/>
  <c r="V118" i="1"/>
  <c r="V517" i="1"/>
  <c r="V80" i="1"/>
  <c r="V494" i="1"/>
  <c r="V693" i="1"/>
  <c r="V228" i="1"/>
  <c r="V513" i="1"/>
  <c r="V766" i="1"/>
  <c r="V850" i="1"/>
  <c r="V333" i="1"/>
  <c r="V753" i="1"/>
  <c r="V309" i="1"/>
  <c r="V747" i="1"/>
  <c r="V283" i="1"/>
  <c r="V943" i="1"/>
  <c r="V526" i="1"/>
  <c r="V290" i="1"/>
  <c r="V506" i="1"/>
  <c r="V120" i="1"/>
  <c r="V767" i="1"/>
  <c r="V686" i="1"/>
  <c r="V646" i="1"/>
  <c r="V92" i="1"/>
  <c r="V275" i="1"/>
  <c r="V301" i="1"/>
  <c r="V818" i="1"/>
  <c r="V735" i="1"/>
  <c r="V813" i="1"/>
  <c r="V310" i="1"/>
  <c r="V124" i="1"/>
  <c r="V634" i="1"/>
  <c r="V320" i="1"/>
  <c r="V877" i="1"/>
  <c r="V830" i="1"/>
  <c r="V879" i="1"/>
  <c r="V323" i="1"/>
  <c r="V332" i="1"/>
  <c r="V998" i="1"/>
  <c r="V806" i="1"/>
  <c r="V268" i="1"/>
  <c r="V227" i="1"/>
  <c r="V650" i="1"/>
  <c r="V951" i="1"/>
  <c r="V261" i="1"/>
  <c r="V349" i="1"/>
  <c r="V780" i="1"/>
  <c r="V907" i="1"/>
  <c r="V339" i="1"/>
  <c r="V562" i="1"/>
  <c r="V464" i="1"/>
  <c r="V343" i="1"/>
  <c r="V444" i="1"/>
  <c r="V473" i="1"/>
  <c r="V113" i="1"/>
  <c r="V995" i="1"/>
  <c r="V199" i="1"/>
  <c r="V561" i="1"/>
  <c r="V593" i="1"/>
  <c r="V475" i="1"/>
  <c r="V401" i="1"/>
  <c r="V583" i="1"/>
  <c r="V424" i="1"/>
  <c r="V896" i="1"/>
  <c r="V147" i="1"/>
  <c r="V360" i="1"/>
  <c r="V100" i="1"/>
  <c r="V699" i="1"/>
  <c r="V544" i="1"/>
  <c r="V716" i="1"/>
  <c r="V872" i="1"/>
  <c r="V107" i="1"/>
  <c r="V431" i="1"/>
  <c r="V446" i="1"/>
  <c r="V890" i="1"/>
  <c r="V435" i="1"/>
  <c r="V456" i="1"/>
  <c r="V536" i="1"/>
  <c r="V91" i="1"/>
  <c r="V626" i="1"/>
  <c r="V499" i="1"/>
  <c r="V142" i="1"/>
  <c r="V380" i="1"/>
  <c r="V1005" i="1"/>
  <c r="V454" i="1"/>
  <c r="V968" i="1"/>
  <c r="V708" i="1"/>
  <c r="V244" i="1"/>
  <c r="V596" i="1"/>
  <c r="V14" i="1"/>
  <c r="V13" i="1"/>
  <c r="V400" i="1"/>
  <c r="V299" i="1"/>
  <c r="V878" i="1"/>
  <c r="V354" i="1"/>
  <c r="V144" i="1"/>
  <c r="V605" i="1"/>
  <c r="V164" i="1"/>
  <c r="V524" i="1"/>
  <c r="V170" i="1"/>
  <c r="V437" i="1"/>
  <c r="V894" i="1"/>
  <c r="V172" i="1"/>
  <c r="V154" i="1"/>
  <c r="V565" i="1"/>
  <c r="V132" i="1"/>
  <c r="V503" i="1"/>
  <c r="V942" i="1"/>
  <c r="V426" i="1"/>
  <c r="V862" i="1"/>
  <c r="V567" i="1"/>
  <c r="V43" i="1"/>
  <c r="V109" i="1"/>
  <c r="V378" i="1"/>
  <c r="V502" i="1"/>
  <c r="V87" i="1"/>
  <c r="V271" i="1"/>
  <c r="V422" i="1"/>
  <c r="V330" i="1"/>
  <c r="V743" i="1"/>
  <c r="V249" i="1"/>
  <c r="V946" i="1"/>
  <c r="V795" i="1"/>
  <c r="V705" i="1"/>
  <c r="V742" i="1"/>
  <c r="V891" i="1"/>
  <c r="V706" i="1"/>
  <c r="V88" i="1"/>
  <c r="V863" i="1"/>
  <c r="V869" i="1"/>
  <c r="V853" i="1"/>
  <c r="V908" i="1"/>
  <c r="V762" i="1"/>
  <c r="V245" i="1"/>
  <c r="V298" i="1"/>
  <c r="V783" i="1"/>
  <c r="V485" i="1"/>
  <c r="V318" i="1"/>
  <c r="V674" i="1"/>
  <c r="V386" i="1"/>
  <c r="V176" i="1"/>
  <c r="V1004" i="1"/>
  <c r="V351" i="1"/>
  <c r="V361" i="1"/>
  <c r="V923" i="1"/>
  <c r="V791" i="1"/>
  <c r="V741" i="1"/>
  <c r="V678" i="1"/>
  <c r="V764" i="1"/>
  <c r="V355" i="1"/>
  <c r="V136" i="1"/>
  <c r="V662" i="1"/>
  <c r="V133" i="1"/>
  <c r="V974" i="1"/>
  <c r="V964" i="1"/>
  <c r="V939" i="1"/>
  <c r="V701" i="1"/>
  <c r="V306" i="1"/>
  <c r="V304" i="1"/>
  <c r="V663" i="1"/>
  <c r="V537" i="1"/>
  <c r="V953" i="1"/>
  <c r="V97" i="1"/>
  <c r="V241" i="1"/>
  <c r="V761" i="1"/>
  <c r="V305" i="1"/>
  <c r="V59" i="1"/>
  <c r="V153" i="1"/>
  <c r="V832" i="1"/>
  <c r="V460" i="1"/>
  <c r="V392" i="1"/>
  <c r="V619" i="1"/>
  <c r="V250" i="1"/>
  <c r="V576" i="1"/>
  <c r="V480" i="1"/>
  <c r="V920" i="1"/>
  <c r="V856" i="1"/>
  <c r="V219" i="1"/>
  <c r="V732" i="1"/>
  <c r="V222" i="1"/>
  <c r="V579" i="1"/>
  <c r="V904" i="1"/>
  <c r="V419" i="1"/>
  <c r="V912" i="1"/>
  <c r="V672" i="1"/>
  <c r="V555" i="1"/>
  <c r="V568" i="1"/>
  <c r="V733" i="1"/>
  <c r="V784" i="1"/>
  <c r="V711" i="1"/>
  <c r="V223" i="1"/>
  <c r="V322" i="1"/>
  <c r="V70" i="1"/>
  <c r="V591" i="1"/>
  <c r="V218" i="1"/>
  <c r="V518" i="1"/>
  <c r="V181" i="1"/>
  <c r="V981" i="1"/>
  <c r="V192" i="1"/>
  <c r="V547" i="1"/>
  <c r="V604" i="1"/>
  <c r="V352" i="1"/>
  <c r="V280" i="1"/>
  <c r="V102" i="1"/>
  <c r="V390" i="1"/>
  <c r="V527" i="1"/>
  <c r="V433" i="1"/>
  <c r="V734" i="1"/>
  <c r="V90" i="1"/>
  <c r="V467" i="1"/>
  <c r="V362" i="1"/>
  <c r="V559" i="1"/>
  <c r="V950" i="1"/>
  <c r="V571" i="1"/>
  <c r="V462" i="1"/>
  <c r="V638" i="1"/>
  <c r="V954" i="1"/>
  <c r="V335" i="1"/>
  <c r="V563" i="1"/>
  <c r="V238" i="1"/>
  <c r="V397" i="1"/>
  <c r="V769" i="1"/>
  <c r="V57" i="1"/>
  <c r="V909" i="1"/>
  <c r="V808" i="1"/>
  <c r="V846" i="1"/>
  <c r="V389" i="1"/>
  <c r="V652" i="1"/>
  <c r="V682" i="1"/>
  <c r="V259" i="1"/>
  <c r="V718" i="1"/>
  <c r="V949" i="1"/>
  <c r="V627" i="1"/>
  <c r="V786" i="1"/>
  <c r="V851" i="1"/>
  <c r="V151" i="1"/>
  <c r="V357" i="1"/>
  <c r="V510" i="1"/>
  <c r="V980" i="1"/>
  <c r="V211" i="1"/>
  <c r="V341" i="1"/>
  <c r="V843" i="1"/>
  <c r="V103" i="1"/>
  <c r="V317" i="1"/>
  <c r="V893" i="1"/>
  <c r="V274" i="1"/>
  <c r="V114" i="1"/>
  <c r="V64" i="1"/>
  <c r="V788" i="1"/>
  <c r="V855" i="1"/>
  <c r="V574" i="1"/>
  <c r="V312" i="1"/>
  <c r="V983" i="1"/>
  <c r="V286" i="1"/>
  <c r="V941" i="1"/>
  <c r="V300" i="1"/>
  <c r="V835" i="1"/>
  <c r="V288" i="1"/>
  <c r="V847" i="1"/>
  <c r="V45" i="1"/>
  <c r="V237" i="1"/>
  <c r="V1002" i="1"/>
  <c r="V243" i="1"/>
  <c r="V166" i="1"/>
  <c r="V898" i="1"/>
  <c r="V321" i="1"/>
  <c r="V729" i="1"/>
  <c r="V297" i="1"/>
  <c r="V751" i="1"/>
  <c r="V803" i="1"/>
  <c r="V745" i="1"/>
  <c r="V985" i="1"/>
  <c r="V369" i="1"/>
  <c r="V145" i="1"/>
  <c r="V631" i="1"/>
  <c r="V611" i="1"/>
  <c r="V552" i="1"/>
  <c r="V632" i="1"/>
  <c r="V418" i="1"/>
  <c r="V492" i="1"/>
  <c r="V184" i="1"/>
  <c r="V906" i="1"/>
  <c r="V115" i="1"/>
  <c r="V452" i="1"/>
  <c r="V752" i="1"/>
  <c r="V436" i="1"/>
  <c r="V723" i="1"/>
  <c r="V158" i="1"/>
  <c r="V379" i="1"/>
  <c r="V75" i="1"/>
  <c r="V592" i="1"/>
  <c r="V976" i="1"/>
  <c r="V387" i="1"/>
  <c r="V580" i="1"/>
  <c r="V648" i="1"/>
  <c r="V364" i="1"/>
  <c r="V680" i="1"/>
  <c r="V84" i="1"/>
  <c r="V198" i="1"/>
  <c r="V148" i="1"/>
  <c r="V671" i="1"/>
  <c r="V660" i="1"/>
  <c r="V727" i="1"/>
  <c r="V414" i="1"/>
  <c r="V702" i="1"/>
  <c r="V765" i="1"/>
  <c r="V265" i="1"/>
  <c r="V979" i="1"/>
  <c r="V276" i="1"/>
  <c r="V94" i="1"/>
  <c r="V398" i="1"/>
  <c r="V110" i="1"/>
  <c r="V373" i="1"/>
  <c r="V374" i="1"/>
  <c r="V874" i="1"/>
  <c r="V217" i="1"/>
  <c r="V623" i="1"/>
  <c r="V204" i="1"/>
  <c r="V828" i="1"/>
  <c r="V76" i="1"/>
  <c r="V205" i="1"/>
  <c r="V463" i="1"/>
  <c r="V438" i="1"/>
  <c r="V242" i="1"/>
  <c r="V572" i="1"/>
  <c r="V112" i="1"/>
  <c r="V519" i="1"/>
  <c r="V550" i="1"/>
  <c r="V358" i="1"/>
  <c r="V607" i="1"/>
  <c r="V895" i="1"/>
  <c r="V486" i="1"/>
  <c r="V116" i="1"/>
  <c r="V736" i="1"/>
  <c r="V231" i="1"/>
  <c r="V782" i="1"/>
  <c r="V236" i="1"/>
  <c r="V763" i="1"/>
  <c r="V933" i="1"/>
  <c r="V885" i="1"/>
  <c r="V37" i="1"/>
  <c r="V963" i="1"/>
  <c r="V800" i="1"/>
  <c r="V789" i="1"/>
  <c r="V927" i="1"/>
  <c r="V190" i="1"/>
  <c r="V326" i="1"/>
  <c r="V772" i="1"/>
  <c r="V915" i="1"/>
  <c r="V694" i="1"/>
  <c r="V331" i="1"/>
  <c r="V903" i="1"/>
  <c r="V174" i="1"/>
  <c r="V892" i="1"/>
  <c r="V827" i="1"/>
  <c r="V978" i="1"/>
  <c r="V757" i="1"/>
  <c r="V587" i="1"/>
  <c r="V111" i="1"/>
  <c r="V125" i="1"/>
  <c r="V104" i="1"/>
  <c r="V871" i="1"/>
  <c r="V814" i="1"/>
  <c r="V821" i="1"/>
  <c r="V548" i="1"/>
  <c r="V962" i="1"/>
  <c r="V773" i="1"/>
  <c r="V838" i="1"/>
  <c r="V93" i="1"/>
  <c r="V746" i="1"/>
  <c r="V787" i="1"/>
  <c r="V612" i="1"/>
  <c r="V875" i="1"/>
  <c r="V709" i="1"/>
  <c r="V447" i="1"/>
  <c r="V649" i="1"/>
  <c r="V931" i="1"/>
  <c r="V945" i="1"/>
  <c r="V801" i="1"/>
  <c r="V177" i="1"/>
  <c r="V865" i="1"/>
  <c r="V913" i="1"/>
  <c r="V721" i="1"/>
  <c r="V33" i="1"/>
  <c r="V47" i="1"/>
  <c r="V31" i="1"/>
  <c r="V34" i="1"/>
  <c r="V53" i="1"/>
  <c r="V39" i="1"/>
  <c r="V22" i="1"/>
  <c r="V30" i="1"/>
  <c r="V56" i="1"/>
  <c r="V23" i="1"/>
  <c r="V51" i="1"/>
  <c r="V35" i="1"/>
  <c r="V15" i="1"/>
  <c r="V19" i="1"/>
  <c r="V63" i="1"/>
  <c r="V54" i="1"/>
  <c r="V66" i="1"/>
  <c r="V50" i="1"/>
  <c r="V40" i="1"/>
  <c r="V20" i="1"/>
  <c r="V24" i="1"/>
  <c r="V32" i="1"/>
  <c r="V44" i="1"/>
  <c r="V48" i="1"/>
  <c r="V52" i="1"/>
  <c r="V36" i="1"/>
  <c r="V16" i="1"/>
  <c r="M56" i="1" l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AX1007" i="1" l="1"/>
  <c r="AW1007" i="1"/>
  <c r="AV1007" i="1"/>
  <c r="AU1007" i="1"/>
  <c r="AT1007" i="1"/>
  <c r="AS1007" i="1"/>
  <c r="AR1007" i="1"/>
  <c r="AQ1007" i="1"/>
  <c r="AP1007" i="1"/>
  <c r="AO1007" i="1"/>
  <c r="AN1007" i="1"/>
  <c r="AM1007" i="1"/>
  <c r="T1007" i="1"/>
  <c r="P1007" i="1"/>
  <c r="N1007" i="1"/>
  <c r="J1007" i="1"/>
  <c r="AX1006" i="1"/>
  <c r="AW1006" i="1"/>
  <c r="AV1006" i="1"/>
  <c r="AU1006" i="1"/>
  <c r="AT1006" i="1"/>
  <c r="AS1006" i="1"/>
  <c r="AR1006" i="1"/>
  <c r="AQ1006" i="1"/>
  <c r="AP1006" i="1"/>
  <c r="AO1006" i="1"/>
  <c r="AN1006" i="1"/>
  <c r="AM1006" i="1"/>
  <c r="T1006" i="1"/>
  <c r="P1006" i="1"/>
  <c r="N1006" i="1"/>
  <c r="J1006" i="1"/>
  <c r="AX1005" i="1"/>
  <c r="AW1005" i="1"/>
  <c r="AV1005" i="1"/>
  <c r="AU1005" i="1"/>
  <c r="AT1005" i="1"/>
  <c r="AS1005" i="1"/>
  <c r="AR1005" i="1"/>
  <c r="AQ1005" i="1"/>
  <c r="AP1005" i="1"/>
  <c r="AO1005" i="1"/>
  <c r="AN1005" i="1"/>
  <c r="AM1005" i="1"/>
  <c r="T1005" i="1"/>
  <c r="P1005" i="1"/>
  <c r="N1005" i="1"/>
  <c r="J1005" i="1"/>
  <c r="AX1004" i="1"/>
  <c r="AW1004" i="1"/>
  <c r="AV1004" i="1"/>
  <c r="AU1004" i="1"/>
  <c r="AT1004" i="1"/>
  <c r="AS1004" i="1"/>
  <c r="AR1004" i="1"/>
  <c r="AQ1004" i="1"/>
  <c r="AP1004" i="1"/>
  <c r="AO1004" i="1"/>
  <c r="AN1004" i="1"/>
  <c r="AM1004" i="1"/>
  <c r="T1004" i="1"/>
  <c r="P1004" i="1"/>
  <c r="N1004" i="1"/>
  <c r="J1004" i="1"/>
  <c r="AX1003" i="1"/>
  <c r="AW1003" i="1"/>
  <c r="AV1003" i="1"/>
  <c r="AU1003" i="1"/>
  <c r="AT1003" i="1"/>
  <c r="AS1003" i="1"/>
  <c r="AR1003" i="1"/>
  <c r="AQ1003" i="1"/>
  <c r="AP1003" i="1"/>
  <c r="AO1003" i="1"/>
  <c r="AN1003" i="1"/>
  <c r="AM1003" i="1"/>
  <c r="T1003" i="1"/>
  <c r="P1003" i="1"/>
  <c r="N1003" i="1"/>
  <c r="J1003" i="1"/>
  <c r="AX1002" i="1"/>
  <c r="AW1002" i="1"/>
  <c r="AV1002" i="1"/>
  <c r="AU1002" i="1"/>
  <c r="AT1002" i="1"/>
  <c r="AS1002" i="1"/>
  <c r="AR1002" i="1"/>
  <c r="AQ1002" i="1"/>
  <c r="AP1002" i="1"/>
  <c r="AO1002" i="1"/>
  <c r="AN1002" i="1"/>
  <c r="AM1002" i="1"/>
  <c r="T1002" i="1"/>
  <c r="P1002" i="1"/>
  <c r="N1002" i="1"/>
  <c r="J1002" i="1"/>
  <c r="AX1001" i="1"/>
  <c r="AW1001" i="1"/>
  <c r="AV1001" i="1"/>
  <c r="AU1001" i="1"/>
  <c r="AT1001" i="1"/>
  <c r="AS1001" i="1"/>
  <c r="AR1001" i="1"/>
  <c r="AQ1001" i="1"/>
  <c r="AP1001" i="1"/>
  <c r="AO1001" i="1"/>
  <c r="AN1001" i="1"/>
  <c r="AM1001" i="1"/>
  <c r="T1001" i="1"/>
  <c r="P1001" i="1"/>
  <c r="N1001" i="1"/>
  <c r="J1001" i="1"/>
  <c r="AX1000" i="1"/>
  <c r="AW1000" i="1"/>
  <c r="AV1000" i="1"/>
  <c r="AU1000" i="1"/>
  <c r="AT1000" i="1"/>
  <c r="AS1000" i="1"/>
  <c r="AR1000" i="1"/>
  <c r="AQ1000" i="1"/>
  <c r="AP1000" i="1"/>
  <c r="AO1000" i="1"/>
  <c r="AN1000" i="1"/>
  <c r="AM1000" i="1"/>
  <c r="T1000" i="1"/>
  <c r="P1000" i="1"/>
  <c r="N1000" i="1"/>
  <c r="J1000" i="1"/>
  <c r="AX999" i="1"/>
  <c r="AW999" i="1"/>
  <c r="AV999" i="1"/>
  <c r="AU999" i="1"/>
  <c r="AT999" i="1"/>
  <c r="AS999" i="1"/>
  <c r="AR999" i="1"/>
  <c r="AQ999" i="1"/>
  <c r="AP999" i="1"/>
  <c r="AO999" i="1"/>
  <c r="AN999" i="1"/>
  <c r="AM999" i="1"/>
  <c r="T999" i="1"/>
  <c r="P999" i="1"/>
  <c r="N999" i="1"/>
  <c r="J999" i="1"/>
  <c r="AX998" i="1"/>
  <c r="AW998" i="1"/>
  <c r="AV998" i="1"/>
  <c r="AU998" i="1"/>
  <c r="AT998" i="1"/>
  <c r="AS998" i="1"/>
  <c r="AR998" i="1"/>
  <c r="AQ998" i="1"/>
  <c r="AP998" i="1"/>
  <c r="AO998" i="1"/>
  <c r="AN998" i="1"/>
  <c r="AM998" i="1"/>
  <c r="T998" i="1"/>
  <c r="P998" i="1"/>
  <c r="N998" i="1"/>
  <c r="J998" i="1"/>
  <c r="AX997" i="1"/>
  <c r="AW997" i="1"/>
  <c r="AV997" i="1"/>
  <c r="AU997" i="1"/>
  <c r="AT997" i="1"/>
  <c r="AS997" i="1"/>
  <c r="AR997" i="1"/>
  <c r="AQ997" i="1"/>
  <c r="AP997" i="1"/>
  <c r="AO997" i="1"/>
  <c r="AN997" i="1"/>
  <c r="AM997" i="1"/>
  <c r="T997" i="1"/>
  <c r="P997" i="1"/>
  <c r="N997" i="1"/>
  <c r="J997" i="1"/>
  <c r="AX996" i="1"/>
  <c r="AW996" i="1"/>
  <c r="AV996" i="1"/>
  <c r="AU996" i="1"/>
  <c r="AT996" i="1"/>
  <c r="AS996" i="1"/>
  <c r="AR996" i="1"/>
  <c r="AQ996" i="1"/>
  <c r="AP996" i="1"/>
  <c r="AO996" i="1"/>
  <c r="AN996" i="1"/>
  <c r="AM996" i="1"/>
  <c r="T996" i="1"/>
  <c r="P996" i="1"/>
  <c r="N996" i="1"/>
  <c r="J996" i="1"/>
  <c r="AX995" i="1"/>
  <c r="AW995" i="1"/>
  <c r="AV995" i="1"/>
  <c r="AU995" i="1"/>
  <c r="AT995" i="1"/>
  <c r="AS995" i="1"/>
  <c r="AR995" i="1"/>
  <c r="AQ995" i="1"/>
  <c r="AP995" i="1"/>
  <c r="AO995" i="1"/>
  <c r="AN995" i="1"/>
  <c r="AM995" i="1"/>
  <c r="T995" i="1"/>
  <c r="P995" i="1"/>
  <c r="N995" i="1"/>
  <c r="J995" i="1"/>
  <c r="AX994" i="1"/>
  <c r="AW994" i="1"/>
  <c r="AV994" i="1"/>
  <c r="AU994" i="1"/>
  <c r="AT994" i="1"/>
  <c r="AS994" i="1"/>
  <c r="AR994" i="1"/>
  <c r="AQ994" i="1"/>
  <c r="AP994" i="1"/>
  <c r="AO994" i="1"/>
  <c r="AN994" i="1"/>
  <c r="AM994" i="1"/>
  <c r="T994" i="1"/>
  <c r="P994" i="1"/>
  <c r="N994" i="1"/>
  <c r="J994" i="1"/>
  <c r="AX993" i="1"/>
  <c r="AW993" i="1"/>
  <c r="AV993" i="1"/>
  <c r="AU993" i="1"/>
  <c r="AT993" i="1"/>
  <c r="AS993" i="1"/>
  <c r="AR993" i="1"/>
  <c r="AQ993" i="1"/>
  <c r="AP993" i="1"/>
  <c r="AO993" i="1"/>
  <c r="AN993" i="1"/>
  <c r="AM993" i="1"/>
  <c r="T993" i="1"/>
  <c r="P993" i="1"/>
  <c r="N993" i="1"/>
  <c r="J993" i="1"/>
  <c r="AX992" i="1"/>
  <c r="AW992" i="1"/>
  <c r="AV992" i="1"/>
  <c r="AU992" i="1"/>
  <c r="AT992" i="1"/>
  <c r="AS992" i="1"/>
  <c r="AR992" i="1"/>
  <c r="AQ992" i="1"/>
  <c r="AP992" i="1"/>
  <c r="AO992" i="1"/>
  <c r="AN992" i="1"/>
  <c r="AM992" i="1"/>
  <c r="T992" i="1"/>
  <c r="P992" i="1"/>
  <c r="N992" i="1"/>
  <c r="J992" i="1"/>
  <c r="AX991" i="1"/>
  <c r="AW991" i="1"/>
  <c r="AV991" i="1"/>
  <c r="AU991" i="1"/>
  <c r="AT991" i="1"/>
  <c r="AS991" i="1"/>
  <c r="AR991" i="1"/>
  <c r="AQ991" i="1"/>
  <c r="AP991" i="1"/>
  <c r="AO991" i="1"/>
  <c r="AN991" i="1"/>
  <c r="AM991" i="1"/>
  <c r="T991" i="1"/>
  <c r="P991" i="1"/>
  <c r="N991" i="1"/>
  <c r="J991" i="1"/>
  <c r="AX990" i="1"/>
  <c r="AW990" i="1"/>
  <c r="AV990" i="1"/>
  <c r="AU990" i="1"/>
  <c r="AT990" i="1"/>
  <c r="AS990" i="1"/>
  <c r="AR990" i="1"/>
  <c r="AQ990" i="1"/>
  <c r="AP990" i="1"/>
  <c r="AO990" i="1"/>
  <c r="AN990" i="1"/>
  <c r="AM990" i="1"/>
  <c r="T990" i="1"/>
  <c r="P990" i="1"/>
  <c r="N990" i="1"/>
  <c r="J990" i="1"/>
  <c r="AX989" i="1"/>
  <c r="AW989" i="1"/>
  <c r="AV989" i="1"/>
  <c r="AU989" i="1"/>
  <c r="AT989" i="1"/>
  <c r="AS989" i="1"/>
  <c r="AR989" i="1"/>
  <c r="AQ989" i="1"/>
  <c r="AP989" i="1"/>
  <c r="AO989" i="1"/>
  <c r="AN989" i="1"/>
  <c r="AM989" i="1"/>
  <c r="T989" i="1"/>
  <c r="P989" i="1"/>
  <c r="N989" i="1"/>
  <c r="J989" i="1"/>
  <c r="AX988" i="1"/>
  <c r="AW988" i="1"/>
  <c r="AV988" i="1"/>
  <c r="AU988" i="1"/>
  <c r="AT988" i="1"/>
  <c r="AS988" i="1"/>
  <c r="AR988" i="1"/>
  <c r="AQ988" i="1"/>
  <c r="AP988" i="1"/>
  <c r="AO988" i="1"/>
  <c r="AN988" i="1"/>
  <c r="AM988" i="1"/>
  <c r="T988" i="1"/>
  <c r="P988" i="1"/>
  <c r="N988" i="1"/>
  <c r="J988" i="1"/>
  <c r="AX987" i="1"/>
  <c r="AW987" i="1"/>
  <c r="AV987" i="1"/>
  <c r="AU987" i="1"/>
  <c r="AT987" i="1"/>
  <c r="AS987" i="1"/>
  <c r="AR987" i="1"/>
  <c r="AQ987" i="1"/>
  <c r="AP987" i="1"/>
  <c r="AO987" i="1"/>
  <c r="AN987" i="1"/>
  <c r="AM987" i="1"/>
  <c r="T987" i="1"/>
  <c r="P987" i="1"/>
  <c r="N987" i="1"/>
  <c r="J987" i="1"/>
  <c r="AX986" i="1"/>
  <c r="AW986" i="1"/>
  <c r="AV986" i="1"/>
  <c r="AU986" i="1"/>
  <c r="AT986" i="1"/>
  <c r="AS986" i="1"/>
  <c r="AR986" i="1"/>
  <c r="AQ986" i="1"/>
  <c r="AP986" i="1"/>
  <c r="AO986" i="1"/>
  <c r="AN986" i="1"/>
  <c r="AM986" i="1"/>
  <c r="T986" i="1"/>
  <c r="P986" i="1"/>
  <c r="N986" i="1"/>
  <c r="J986" i="1"/>
  <c r="AX985" i="1"/>
  <c r="AW985" i="1"/>
  <c r="AV985" i="1"/>
  <c r="AU985" i="1"/>
  <c r="AT985" i="1"/>
  <c r="AS985" i="1"/>
  <c r="AR985" i="1"/>
  <c r="AQ985" i="1"/>
  <c r="AP985" i="1"/>
  <c r="AO985" i="1"/>
  <c r="AN985" i="1"/>
  <c r="AM985" i="1"/>
  <c r="T985" i="1"/>
  <c r="P985" i="1"/>
  <c r="N985" i="1"/>
  <c r="J985" i="1"/>
  <c r="AX984" i="1"/>
  <c r="AW984" i="1"/>
  <c r="AV984" i="1"/>
  <c r="AU984" i="1"/>
  <c r="AT984" i="1"/>
  <c r="AS984" i="1"/>
  <c r="AR984" i="1"/>
  <c r="AQ984" i="1"/>
  <c r="AP984" i="1"/>
  <c r="AO984" i="1"/>
  <c r="AN984" i="1"/>
  <c r="AM984" i="1"/>
  <c r="T984" i="1"/>
  <c r="P984" i="1"/>
  <c r="N984" i="1"/>
  <c r="J984" i="1"/>
  <c r="AX983" i="1"/>
  <c r="AW983" i="1"/>
  <c r="AV983" i="1"/>
  <c r="AU983" i="1"/>
  <c r="AT983" i="1"/>
  <c r="AS983" i="1"/>
  <c r="AR983" i="1"/>
  <c r="AQ983" i="1"/>
  <c r="AP983" i="1"/>
  <c r="AO983" i="1"/>
  <c r="AN983" i="1"/>
  <c r="AM983" i="1"/>
  <c r="T983" i="1"/>
  <c r="P983" i="1"/>
  <c r="N983" i="1"/>
  <c r="J983" i="1"/>
  <c r="AX982" i="1"/>
  <c r="AW982" i="1"/>
  <c r="AV982" i="1"/>
  <c r="AU982" i="1"/>
  <c r="AT982" i="1"/>
  <c r="AS982" i="1"/>
  <c r="AR982" i="1"/>
  <c r="AQ982" i="1"/>
  <c r="AP982" i="1"/>
  <c r="AO982" i="1"/>
  <c r="AN982" i="1"/>
  <c r="AM982" i="1"/>
  <c r="T982" i="1"/>
  <c r="P982" i="1"/>
  <c r="N982" i="1"/>
  <c r="J982" i="1"/>
  <c r="AX981" i="1"/>
  <c r="AW981" i="1"/>
  <c r="AV981" i="1"/>
  <c r="AU981" i="1"/>
  <c r="AT981" i="1"/>
  <c r="AS981" i="1"/>
  <c r="AR981" i="1"/>
  <c r="AQ981" i="1"/>
  <c r="AP981" i="1"/>
  <c r="AO981" i="1"/>
  <c r="AN981" i="1"/>
  <c r="AM981" i="1"/>
  <c r="T981" i="1"/>
  <c r="P981" i="1"/>
  <c r="N981" i="1"/>
  <c r="J981" i="1"/>
  <c r="AX980" i="1"/>
  <c r="AW980" i="1"/>
  <c r="AV980" i="1"/>
  <c r="AU980" i="1"/>
  <c r="AT980" i="1"/>
  <c r="AS980" i="1"/>
  <c r="AR980" i="1"/>
  <c r="AQ980" i="1"/>
  <c r="AP980" i="1"/>
  <c r="AO980" i="1"/>
  <c r="AN980" i="1"/>
  <c r="AM980" i="1"/>
  <c r="T980" i="1"/>
  <c r="P980" i="1"/>
  <c r="N980" i="1"/>
  <c r="J980" i="1"/>
  <c r="AX979" i="1"/>
  <c r="AW979" i="1"/>
  <c r="AV979" i="1"/>
  <c r="AU979" i="1"/>
  <c r="AT979" i="1"/>
  <c r="AS979" i="1"/>
  <c r="AR979" i="1"/>
  <c r="AQ979" i="1"/>
  <c r="AP979" i="1"/>
  <c r="AO979" i="1"/>
  <c r="AN979" i="1"/>
  <c r="AM979" i="1"/>
  <c r="T979" i="1"/>
  <c r="P979" i="1"/>
  <c r="N979" i="1"/>
  <c r="J979" i="1"/>
  <c r="AX978" i="1"/>
  <c r="AW978" i="1"/>
  <c r="AV978" i="1"/>
  <c r="AU978" i="1"/>
  <c r="AT978" i="1"/>
  <c r="AS978" i="1"/>
  <c r="AR978" i="1"/>
  <c r="AQ978" i="1"/>
  <c r="AP978" i="1"/>
  <c r="AO978" i="1"/>
  <c r="AN978" i="1"/>
  <c r="AM978" i="1"/>
  <c r="T978" i="1"/>
  <c r="P978" i="1"/>
  <c r="N978" i="1"/>
  <c r="J978" i="1"/>
  <c r="AX977" i="1"/>
  <c r="AW977" i="1"/>
  <c r="AV977" i="1"/>
  <c r="AU977" i="1"/>
  <c r="AT977" i="1"/>
  <c r="AS977" i="1"/>
  <c r="AR977" i="1"/>
  <c r="AQ977" i="1"/>
  <c r="AP977" i="1"/>
  <c r="AO977" i="1"/>
  <c r="AN977" i="1"/>
  <c r="AM977" i="1"/>
  <c r="T977" i="1"/>
  <c r="P977" i="1"/>
  <c r="N977" i="1"/>
  <c r="J977" i="1"/>
  <c r="AX976" i="1"/>
  <c r="AW976" i="1"/>
  <c r="AV976" i="1"/>
  <c r="AU976" i="1"/>
  <c r="AT976" i="1"/>
  <c r="AS976" i="1"/>
  <c r="AR976" i="1"/>
  <c r="AQ976" i="1"/>
  <c r="AP976" i="1"/>
  <c r="AO976" i="1"/>
  <c r="AN976" i="1"/>
  <c r="AM976" i="1"/>
  <c r="T976" i="1"/>
  <c r="P976" i="1"/>
  <c r="N976" i="1"/>
  <c r="J976" i="1"/>
  <c r="AX975" i="1"/>
  <c r="AW975" i="1"/>
  <c r="AV975" i="1"/>
  <c r="AU975" i="1"/>
  <c r="AT975" i="1"/>
  <c r="AS975" i="1"/>
  <c r="AR975" i="1"/>
  <c r="AQ975" i="1"/>
  <c r="AP975" i="1"/>
  <c r="AO975" i="1"/>
  <c r="AN975" i="1"/>
  <c r="AM975" i="1"/>
  <c r="T975" i="1"/>
  <c r="P975" i="1"/>
  <c r="N975" i="1"/>
  <c r="J975" i="1"/>
  <c r="AX974" i="1"/>
  <c r="AW974" i="1"/>
  <c r="AV974" i="1"/>
  <c r="AU974" i="1"/>
  <c r="AT974" i="1"/>
  <c r="AS974" i="1"/>
  <c r="AR974" i="1"/>
  <c r="AQ974" i="1"/>
  <c r="AP974" i="1"/>
  <c r="AO974" i="1"/>
  <c r="AN974" i="1"/>
  <c r="AM974" i="1"/>
  <c r="T974" i="1"/>
  <c r="P974" i="1"/>
  <c r="N974" i="1"/>
  <c r="J974" i="1"/>
  <c r="AX973" i="1"/>
  <c r="AW973" i="1"/>
  <c r="AV973" i="1"/>
  <c r="AU973" i="1"/>
  <c r="AT973" i="1"/>
  <c r="AS973" i="1"/>
  <c r="AR973" i="1"/>
  <c r="AQ973" i="1"/>
  <c r="AP973" i="1"/>
  <c r="AO973" i="1"/>
  <c r="AN973" i="1"/>
  <c r="AM973" i="1"/>
  <c r="T973" i="1"/>
  <c r="P973" i="1"/>
  <c r="N973" i="1"/>
  <c r="J973" i="1"/>
  <c r="AX972" i="1"/>
  <c r="AW972" i="1"/>
  <c r="AV972" i="1"/>
  <c r="AU972" i="1"/>
  <c r="AT972" i="1"/>
  <c r="AS972" i="1"/>
  <c r="AR972" i="1"/>
  <c r="AQ972" i="1"/>
  <c r="AP972" i="1"/>
  <c r="AO972" i="1"/>
  <c r="AN972" i="1"/>
  <c r="AM972" i="1"/>
  <c r="T972" i="1"/>
  <c r="P972" i="1"/>
  <c r="N972" i="1"/>
  <c r="J972" i="1"/>
  <c r="AX971" i="1"/>
  <c r="AW971" i="1"/>
  <c r="AV971" i="1"/>
  <c r="AU971" i="1"/>
  <c r="AT971" i="1"/>
  <c r="AS971" i="1"/>
  <c r="AR971" i="1"/>
  <c r="AQ971" i="1"/>
  <c r="AP971" i="1"/>
  <c r="AO971" i="1"/>
  <c r="AN971" i="1"/>
  <c r="AM971" i="1"/>
  <c r="T971" i="1"/>
  <c r="P971" i="1"/>
  <c r="N971" i="1"/>
  <c r="J971" i="1"/>
  <c r="AX970" i="1"/>
  <c r="AW970" i="1"/>
  <c r="AV970" i="1"/>
  <c r="AU970" i="1"/>
  <c r="AT970" i="1"/>
  <c r="AS970" i="1"/>
  <c r="AR970" i="1"/>
  <c r="AQ970" i="1"/>
  <c r="AP970" i="1"/>
  <c r="AO970" i="1"/>
  <c r="AN970" i="1"/>
  <c r="AM970" i="1"/>
  <c r="T970" i="1"/>
  <c r="P970" i="1"/>
  <c r="N970" i="1"/>
  <c r="J970" i="1"/>
  <c r="AX969" i="1"/>
  <c r="AW969" i="1"/>
  <c r="AV969" i="1"/>
  <c r="AU969" i="1"/>
  <c r="AT969" i="1"/>
  <c r="AS969" i="1"/>
  <c r="AR969" i="1"/>
  <c r="AQ969" i="1"/>
  <c r="AP969" i="1"/>
  <c r="AO969" i="1"/>
  <c r="AN969" i="1"/>
  <c r="AM969" i="1"/>
  <c r="T969" i="1"/>
  <c r="P969" i="1"/>
  <c r="N969" i="1"/>
  <c r="J969" i="1"/>
  <c r="AX968" i="1"/>
  <c r="AW968" i="1"/>
  <c r="AV968" i="1"/>
  <c r="AU968" i="1"/>
  <c r="AT968" i="1"/>
  <c r="AS968" i="1"/>
  <c r="AR968" i="1"/>
  <c r="AQ968" i="1"/>
  <c r="AP968" i="1"/>
  <c r="AO968" i="1"/>
  <c r="AN968" i="1"/>
  <c r="AM968" i="1"/>
  <c r="T968" i="1"/>
  <c r="P968" i="1"/>
  <c r="N968" i="1"/>
  <c r="J968" i="1"/>
  <c r="AX967" i="1"/>
  <c r="AW967" i="1"/>
  <c r="AV967" i="1"/>
  <c r="AU967" i="1"/>
  <c r="AT967" i="1"/>
  <c r="AS967" i="1"/>
  <c r="AR967" i="1"/>
  <c r="AQ967" i="1"/>
  <c r="AP967" i="1"/>
  <c r="AO967" i="1"/>
  <c r="AN967" i="1"/>
  <c r="AM967" i="1"/>
  <c r="T967" i="1"/>
  <c r="P967" i="1"/>
  <c r="N967" i="1"/>
  <c r="J967" i="1"/>
  <c r="AX966" i="1"/>
  <c r="AW966" i="1"/>
  <c r="AV966" i="1"/>
  <c r="AU966" i="1"/>
  <c r="AT966" i="1"/>
  <c r="AS966" i="1"/>
  <c r="AR966" i="1"/>
  <c r="AQ966" i="1"/>
  <c r="AP966" i="1"/>
  <c r="AO966" i="1"/>
  <c r="AN966" i="1"/>
  <c r="AM966" i="1"/>
  <c r="T966" i="1"/>
  <c r="P966" i="1"/>
  <c r="N966" i="1"/>
  <c r="J966" i="1"/>
  <c r="AX965" i="1"/>
  <c r="AW965" i="1"/>
  <c r="AV965" i="1"/>
  <c r="AU965" i="1"/>
  <c r="AT965" i="1"/>
  <c r="AS965" i="1"/>
  <c r="AR965" i="1"/>
  <c r="AQ965" i="1"/>
  <c r="AP965" i="1"/>
  <c r="AO965" i="1"/>
  <c r="AN965" i="1"/>
  <c r="AM965" i="1"/>
  <c r="T965" i="1"/>
  <c r="P965" i="1"/>
  <c r="N965" i="1"/>
  <c r="J965" i="1"/>
  <c r="AX964" i="1"/>
  <c r="AW964" i="1"/>
  <c r="AV964" i="1"/>
  <c r="AU964" i="1"/>
  <c r="AT964" i="1"/>
  <c r="AS964" i="1"/>
  <c r="AR964" i="1"/>
  <c r="AQ964" i="1"/>
  <c r="AP964" i="1"/>
  <c r="AO964" i="1"/>
  <c r="AN964" i="1"/>
  <c r="AM964" i="1"/>
  <c r="T964" i="1"/>
  <c r="P964" i="1"/>
  <c r="N964" i="1"/>
  <c r="J964" i="1"/>
  <c r="AX963" i="1"/>
  <c r="AW963" i="1"/>
  <c r="AV963" i="1"/>
  <c r="AU963" i="1"/>
  <c r="AT963" i="1"/>
  <c r="AS963" i="1"/>
  <c r="AR963" i="1"/>
  <c r="AQ963" i="1"/>
  <c r="AP963" i="1"/>
  <c r="AO963" i="1"/>
  <c r="AN963" i="1"/>
  <c r="AM963" i="1"/>
  <c r="T963" i="1"/>
  <c r="P963" i="1"/>
  <c r="N963" i="1"/>
  <c r="J963" i="1"/>
  <c r="AX962" i="1"/>
  <c r="AW962" i="1"/>
  <c r="AV962" i="1"/>
  <c r="AU962" i="1"/>
  <c r="AT962" i="1"/>
  <c r="AS962" i="1"/>
  <c r="AR962" i="1"/>
  <c r="AQ962" i="1"/>
  <c r="AP962" i="1"/>
  <c r="AO962" i="1"/>
  <c r="AN962" i="1"/>
  <c r="AM962" i="1"/>
  <c r="T962" i="1"/>
  <c r="P962" i="1"/>
  <c r="N962" i="1"/>
  <c r="J962" i="1"/>
  <c r="AX961" i="1"/>
  <c r="AW961" i="1"/>
  <c r="AV961" i="1"/>
  <c r="AU961" i="1"/>
  <c r="AT961" i="1"/>
  <c r="AS961" i="1"/>
  <c r="AR961" i="1"/>
  <c r="AQ961" i="1"/>
  <c r="AP961" i="1"/>
  <c r="AO961" i="1"/>
  <c r="AN961" i="1"/>
  <c r="AM961" i="1"/>
  <c r="T961" i="1"/>
  <c r="P961" i="1"/>
  <c r="N961" i="1"/>
  <c r="J961" i="1"/>
  <c r="AX960" i="1"/>
  <c r="AW960" i="1"/>
  <c r="AV960" i="1"/>
  <c r="AU960" i="1"/>
  <c r="AT960" i="1"/>
  <c r="AS960" i="1"/>
  <c r="AR960" i="1"/>
  <c r="AQ960" i="1"/>
  <c r="AP960" i="1"/>
  <c r="AO960" i="1"/>
  <c r="AN960" i="1"/>
  <c r="AM960" i="1"/>
  <c r="T960" i="1"/>
  <c r="P960" i="1"/>
  <c r="N960" i="1"/>
  <c r="J960" i="1"/>
  <c r="AX959" i="1"/>
  <c r="AW959" i="1"/>
  <c r="AV959" i="1"/>
  <c r="AU959" i="1"/>
  <c r="AT959" i="1"/>
  <c r="AS959" i="1"/>
  <c r="AR959" i="1"/>
  <c r="AQ959" i="1"/>
  <c r="AP959" i="1"/>
  <c r="AO959" i="1"/>
  <c r="AN959" i="1"/>
  <c r="AM959" i="1"/>
  <c r="T959" i="1"/>
  <c r="P959" i="1"/>
  <c r="N959" i="1"/>
  <c r="J959" i="1"/>
  <c r="AX958" i="1"/>
  <c r="AW958" i="1"/>
  <c r="AV958" i="1"/>
  <c r="AU958" i="1"/>
  <c r="AT958" i="1"/>
  <c r="AS958" i="1"/>
  <c r="AR958" i="1"/>
  <c r="AQ958" i="1"/>
  <c r="AP958" i="1"/>
  <c r="AO958" i="1"/>
  <c r="AN958" i="1"/>
  <c r="AM958" i="1"/>
  <c r="T958" i="1"/>
  <c r="P958" i="1"/>
  <c r="N958" i="1"/>
  <c r="J958" i="1"/>
  <c r="AX957" i="1"/>
  <c r="AW957" i="1"/>
  <c r="AV957" i="1"/>
  <c r="AU957" i="1"/>
  <c r="AT957" i="1"/>
  <c r="AS957" i="1"/>
  <c r="AR957" i="1"/>
  <c r="AQ957" i="1"/>
  <c r="AP957" i="1"/>
  <c r="AO957" i="1"/>
  <c r="AN957" i="1"/>
  <c r="AM957" i="1"/>
  <c r="T957" i="1"/>
  <c r="P957" i="1"/>
  <c r="N957" i="1"/>
  <c r="J957" i="1"/>
  <c r="AX956" i="1"/>
  <c r="AW956" i="1"/>
  <c r="AV956" i="1"/>
  <c r="AU956" i="1"/>
  <c r="AT956" i="1"/>
  <c r="AS956" i="1"/>
  <c r="AR956" i="1"/>
  <c r="AQ956" i="1"/>
  <c r="AP956" i="1"/>
  <c r="AO956" i="1"/>
  <c r="AN956" i="1"/>
  <c r="AM956" i="1"/>
  <c r="T956" i="1"/>
  <c r="P956" i="1"/>
  <c r="N956" i="1"/>
  <c r="J956" i="1"/>
  <c r="AX955" i="1"/>
  <c r="AW955" i="1"/>
  <c r="AV955" i="1"/>
  <c r="AU955" i="1"/>
  <c r="AT955" i="1"/>
  <c r="AS955" i="1"/>
  <c r="AR955" i="1"/>
  <c r="AQ955" i="1"/>
  <c r="AP955" i="1"/>
  <c r="AO955" i="1"/>
  <c r="AN955" i="1"/>
  <c r="AM955" i="1"/>
  <c r="T955" i="1"/>
  <c r="P955" i="1"/>
  <c r="N955" i="1"/>
  <c r="J955" i="1"/>
  <c r="AX954" i="1"/>
  <c r="AW954" i="1"/>
  <c r="AV954" i="1"/>
  <c r="AU954" i="1"/>
  <c r="AT954" i="1"/>
  <c r="AS954" i="1"/>
  <c r="AR954" i="1"/>
  <c r="AQ954" i="1"/>
  <c r="AP954" i="1"/>
  <c r="AO954" i="1"/>
  <c r="AN954" i="1"/>
  <c r="AM954" i="1"/>
  <c r="T954" i="1"/>
  <c r="P954" i="1"/>
  <c r="N954" i="1"/>
  <c r="J954" i="1"/>
  <c r="AX953" i="1"/>
  <c r="AW953" i="1"/>
  <c r="AV953" i="1"/>
  <c r="AU953" i="1"/>
  <c r="AT953" i="1"/>
  <c r="AS953" i="1"/>
  <c r="AR953" i="1"/>
  <c r="AQ953" i="1"/>
  <c r="AP953" i="1"/>
  <c r="AO953" i="1"/>
  <c r="AN953" i="1"/>
  <c r="AM953" i="1"/>
  <c r="T953" i="1"/>
  <c r="P953" i="1"/>
  <c r="N953" i="1"/>
  <c r="J953" i="1"/>
  <c r="AX952" i="1"/>
  <c r="AW952" i="1"/>
  <c r="AV952" i="1"/>
  <c r="AU952" i="1"/>
  <c r="AT952" i="1"/>
  <c r="AS952" i="1"/>
  <c r="AR952" i="1"/>
  <c r="AQ952" i="1"/>
  <c r="AP952" i="1"/>
  <c r="AO952" i="1"/>
  <c r="AN952" i="1"/>
  <c r="AM952" i="1"/>
  <c r="T952" i="1"/>
  <c r="P952" i="1"/>
  <c r="N952" i="1"/>
  <c r="J952" i="1"/>
  <c r="AX951" i="1"/>
  <c r="AW951" i="1"/>
  <c r="AV951" i="1"/>
  <c r="AU951" i="1"/>
  <c r="AT951" i="1"/>
  <c r="AS951" i="1"/>
  <c r="AR951" i="1"/>
  <c r="AQ951" i="1"/>
  <c r="AP951" i="1"/>
  <c r="AO951" i="1"/>
  <c r="AN951" i="1"/>
  <c r="AM951" i="1"/>
  <c r="T951" i="1"/>
  <c r="P951" i="1"/>
  <c r="N951" i="1"/>
  <c r="J951" i="1"/>
  <c r="AX950" i="1"/>
  <c r="AW950" i="1"/>
  <c r="AV950" i="1"/>
  <c r="AU950" i="1"/>
  <c r="AT950" i="1"/>
  <c r="AS950" i="1"/>
  <c r="AR950" i="1"/>
  <c r="AQ950" i="1"/>
  <c r="AP950" i="1"/>
  <c r="AO950" i="1"/>
  <c r="AN950" i="1"/>
  <c r="AM950" i="1"/>
  <c r="T950" i="1"/>
  <c r="P950" i="1"/>
  <c r="N950" i="1"/>
  <c r="J950" i="1"/>
  <c r="AX949" i="1"/>
  <c r="AW949" i="1"/>
  <c r="AV949" i="1"/>
  <c r="AU949" i="1"/>
  <c r="AT949" i="1"/>
  <c r="AS949" i="1"/>
  <c r="AR949" i="1"/>
  <c r="AQ949" i="1"/>
  <c r="AP949" i="1"/>
  <c r="AO949" i="1"/>
  <c r="AN949" i="1"/>
  <c r="AM949" i="1"/>
  <c r="T949" i="1"/>
  <c r="P949" i="1"/>
  <c r="N949" i="1"/>
  <c r="J949" i="1"/>
  <c r="AX948" i="1"/>
  <c r="AW948" i="1"/>
  <c r="AV948" i="1"/>
  <c r="AU948" i="1"/>
  <c r="AT948" i="1"/>
  <c r="AS948" i="1"/>
  <c r="AR948" i="1"/>
  <c r="AQ948" i="1"/>
  <c r="AP948" i="1"/>
  <c r="AO948" i="1"/>
  <c r="AN948" i="1"/>
  <c r="AM948" i="1"/>
  <c r="T948" i="1"/>
  <c r="P948" i="1"/>
  <c r="N948" i="1"/>
  <c r="J948" i="1"/>
  <c r="AX947" i="1"/>
  <c r="AW947" i="1"/>
  <c r="AV947" i="1"/>
  <c r="AU947" i="1"/>
  <c r="AT947" i="1"/>
  <c r="AS947" i="1"/>
  <c r="AR947" i="1"/>
  <c r="AQ947" i="1"/>
  <c r="AP947" i="1"/>
  <c r="AO947" i="1"/>
  <c r="AN947" i="1"/>
  <c r="AM947" i="1"/>
  <c r="T947" i="1"/>
  <c r="P947" i="1"/>
  <c r="N947" i="1"/>
  <c r="J947" i="1"/>
  <c r="AX946" i="1"/>
  <c r="AW946" i="1"/>
  <c r="AV946" i="1"/>
  <c r="AU946" i="1"/>
  <c r="AT946" i="1"/>
  <c r="AS946" i="1"/>
  <c r="AR946" i="1"/>
  <c r="AQ946" i="1"/>
  <c r="AP946" i="1"/>
  <c r="AO946" i="1"/>
  <c r="AN946" i="1"/>
  <c r="AM946" i="1"/>
  <c r="T946" i="1"/>
  <c r="P946" i="1"/>
  <c r="N946" i="1"/>
  <c r="J946" i="1"/>
  <c r="AX945" i="1"/>
  <c r="AW945" i="1"/>
  <c r="AV945" i="1"/>
  <c r="AU945" i="1"/>
  <c r="AT945" i="1"/>
  <c r="AS945" i="1"/>
  <c r="AR945" i="1"/>
  <c r="AQ945" i="1"/>
  <c r="AP945" i="1"/>
  <c r="AO945" i="1"/>
  <c r="AN945" i="1"/>
  <c r="AM945" i="1"/>
  <c r="T945" i="1"/>
  <c r="P945" i="1"/>
  <c r="N945" i="1"/>
  <c r="J945" i="1"/>
  <c r="AX944" i="1"/>
  <c r="AW944" i="1"/>
  <c r="AV944" i="1"/>
  <c r="AU944" i="1"/>
  <c r="AT944" i="1"/>
  <c r="AS944" i="1"/>
  <c r="AR944" i="1"/>
  <c r="AQ944" i="1"/>
  <c r="AP944" i="1"/>
  <c r="AO944" i="1"/>
  <c r="AN944" i="1"/>
  <c r="AM944" i="1"/>
  <c r="T944" i="1"/>
  <c r="P944" i="1"/>
  <c r="N944" i="1"/>
  <c r="J944" i="1"/>
  <c r="AX943" i="1"/>
  <c r="AW943" i="1"/>
  <c r="AV943" i="1"/>
  <c r="AU943" i="1"/>
  <c r="AT943" i="1"/>
  <c r="AS943" i="1"/>
  <c r="AR943" i="1"/>
  <c r="AQ943" i="1"/>
  <c r="AP943" i="1"/>
  <c r="AO943" i="1"/>
  <c r="AN943" i="1"/>
  <c r="AM943" i="1"/>
  <c r="T943" i="1"/>
  <c r="P943" i="1"/>
  <c r="N943" i="1"/>
  <c r="J943" i="1"/>
  <c r="AX942" i="1"/>
  <c r="AW942" i="1"/>
  <c r="AV942" i="1"/>
  <c r="AU942" i="1"/>
  <c r="AT942" i="1"/>
  <c r="AS942" i="1"/>
  <c r="AR942" i="1"/>
  <c r="AQ942" i="1"/>
  <c r="AP942" i="1"/>
  <c r="AO942" i="1"/>
  <c r="AN942" i="1"/>
  <c r="AM942" i="1"/>
  <c r="T942" i="1"/>
  <c r="P942" i="1"/>
  <c r="N942" i="1"/>
  <c r="J942" i="1"/>
  <c r="AX941" i="1"/>
  <c r="AW941" i="1"/>
  <c r="AV941" i="1"/>
  <c r="AU941" i="1"/>
  <c r="AT941" i="1"/>
  <c r="AS941" i="1"/>
  <c r="AR941" i="1"/>
  <c r="AQ941" i="1"/>
  <c r="AP941" i="1"/>
  <c r="AO941" i="1"/>
  <c r="AN941" i="1"/>
  <c r="AM941" i="1"/>
  <c r="T941" i="1"/>
  <c r="P941" i="1"/>
  <c r="N941" i="1"/>
  <c r="J941" i="1"/>
  <c r="AX940" i="1"/>
  <c r="AW940" i="1"/>
  <c r="AV940" i="1"/>
  <c r="AU940" i="1"/>
  <c r="AT940" i="1"/>
  <c r="AS940" i="1"/>
  <c r="AR940" i="1"/>
  <c r="AQ940" i="1"/>
  <c r="AP940" i="1"/>
  <c r="AO940" i="1"/>
  <c r="AN940" i="1"/>
  <c r="AM940" i="1"/>
  <c r="T940" i="1"/>
  <c r="P940" i="1"/>
  <c r="N940" i="1"/>
  <c r="J940" i="1"/>
  <c r="AX939" i="1"/>
  <c r="AW939" i="1"/>
  <c r="AV939" i="1"/>
  <c r="AU939" i="1"/>
  <c r="AT939" i="1"/>
  <c r="AS939" i="1"/>
  <c r="AR939" i="1"/>
  <c r="AQ939" i="1"/>
  <c r="AP939" i="1"/>
  <c r="AO939" i="1"/>
  <c r="AN939" i="1"/>
  <c r="AM939" i="1"/>
  <c r="T939" i="1"/>
  <c r="P939" i="1"/>
  <c r="N939" i="1"/>
  <c r="J939" i="1"/>
  <c r="AX938" i="1"/>
  <c r="AW938" i="1"/>
  <c r="AV938" i="1"/>
  <c r="AU938" i="1"/>
  <c r="AT938" i="1"/>
  <c r="AS938" i="1"/>
  <c r="AR938" i="1"/>
  <c r="AQ938" i="1"/>
  <c r="AP938" i="1"/>
  <c r="AO938" i="1"/>
  <c r="AN938" i="1"/>
  <c r="AM938" i="1"/>
  <c r="T938" i="1"/>
  <c r="P938" i="1"/>
  <c r="N938" i="1"/>
  <c r="J938" i="1"/>
  <c r="AX937" i="1"/>
  <c r="AW937" i="1"/>
  <c r="AV937" i="1"/>
  <c r="AU937" i="1"/>
  <c r="AT937" i="1"/>
  <c r="AS937" i="1"/>
  <c r="AR937" i="1"/>
  <c r="AQ937" i="1"/>
  <c r="AP937" i="1"/>
  <c r="AO937" i="1"/>
  <c r="AN937" i="1"/>
  <c r="AM937" i="1"/>
  <c r="T937" i="1"/>
  <c r="P937" i="1"/>
  <c r="N937" i="1"/>
  <c r="J937" i="1"/>
  <c r="AX936" i="1"/>
  <c r="AW936" i="1"/>
  <c r="AV936" i="1"/>
  <c r="AU936" i="1"/>
  <c r="AT936" i="1"/>
  <c r="AS936" i="1"/>
  <c r="AR936" i="1"/>
  <c r="AQ936" i="1"/>
  <c r="AP936" i="1"/>
  <c r="AO936" i="1"/>
  <c r="AN936" i="1"/>
  <c r="AM936" i="1"/>
  <c r="T936" i="1"/>
  <c r="P936" i="1"/>
  <c r="N936" i="1"/>
  <c r="J936" i="1"/>
  <c r="AX935" i="1"/>
  <c r="AW935" i="1"/>
  <c r="AV935" i="1"/>
  <c r="AU935" i="1"/>
  <c r="AT935" i="1"/>
  <c r="AS935" i="1"/>
  <c r="AR935" i="1"/>
  <c r="AQ935" i="1"/>
  <c r="AP935" i="1"/>
  <c r="AO935" i="1"/>
  <c r="AN935" i="1"/>
  <c r="AM935" i="1"/>
  <c r="T935" i="1"/>
  <c r="P935" i="1"/>
  <c r="N935" i="1"/>
  <c r="J935" i="1"/>
  <c r="AX934" i="1"/>
  <c r="AW934" i="1"/>
  <c r="AV934" i="1"/>
  <c r="AU934" i="1"/>
  <c r="AT934" i="1"/>
  <c r="AS934" i="1"/>
  <c r="AR934" i="1"/>
  <c r="AQ934" i="1"/>
  <c r="AP934" i="1"/>
  <c r="AO934" i="1"/>
  <c r="AN934" i="1"/>
  <c r="AM934" i="1"/>
  <c r="T934" i="1"/>
  <c r="P934" i="1"/>
  <c r="N934" i="1"/>
  <c r="J934" i="1"/>
  <c r="AX933" i="1"/>
  <c r="AW933" i="1"/>
  <c r="AV933" i="1"/>
  <c r="AU933" i="1"/>
  <c r="AT933" i="1"/>
  <c r="AS933" i="1"/>
  <c r="AR933" i="1"/>
  <c r="AQ933" i="1"/>
  <c r="AP933" i="1"/>
  <c r="AO933" i="1"/>
  <c r="AN933" i="1"/>
  <c r="AM933" i="1"/>
  <c r="T933" i="1"/>
  <c r="P933" i="1"/>
  <c r="N933" i="1"/>
  <c r="J933" i="1"/>
  <c r="AX932" i="1"/>
  <c r="AW932" i="1"/>
  <c r="AV932" i="1"/>
  <c r="AU932" i="1"/>
  <c r="AT932" i="1"/>
  <c r="AS932" i="1"/>
  <c r="AR932" i="1"/>
  <c r="AQ932" i="1"/>
  <c r="AP932" i="1"/>
  <c r="AO932" i="1"/>
  <c r="AN932" i="1"/>
  <c r="AM932" i="1"/>
  <c r="T932" i="1"/>
  <c r="P932" i="1"/>
  <c r="N932" i="1"/>
  <c r="J932" i="1"/>
  <c r="AX931" i="1"/>
  <c r="AW931" i="1"/>
  <c r="AV931" i="1"/>
  <c r="AU931" i="1"/>
  <c r="AT931" i="1"/>
  <c r="AS931" i="1"/>
  <c r="AR931" i="1"/>
  <c r="AQ931" i="1"/>
  <c r="AP931" i="1"/>
  <c r="AO931" i="1"/>
  <c r="AN931" i="1"/>
  <c r="AM931" i="1"/>
  <c r="T931" i="1"/>
  <c r="P931" i="1"/>
  <c r="N931" i="1"/>
  <c r="J931" i="1"/>
  <c r="AX930" i="1"/>
  <c r="AW930" i="1"/>
  <c r="AV930" i="1"/>
  <c r="AU930" i="1"/>
  <c r="AT930" i="1"/>
  <c r="AS930" i="1"/>
  <c r="AR930" i="1"/>
  <c r="AQ930" i="1"/>
  <c r="AP930" i="1"/>
  <c r="AO930" i="1"/>
  <c r="AN930" i="1"/>
  <c r="AM930" i="1"/>
  <c r="T930" i="1"/>
  <c r="P930" i="1"/>
  <c r="N930" i="1"/>
  <c r="J930" i="1"/>
  <c r="AX929" i="1"/>
  <c r="AW929" i="1"/>
  <c r="AV929" i="1"/>
  <c r="AU929" i="1"/>
  <c r="AT929" i="1"/>
  <c r="AS929" i="1"/>
  <c r="AR929" i="1"/>
  <c r="AQ929" i="1"/>
  <c r="AP929" i="1"/>
  <c r="AO929" i="1"/>
  <c r="AN929" i="1"/>
  <c r="AM929" i="1"/>
  <c r="T929" i="1"/>
  <c r="P929" i="1"/>
  <c r="N929" i="1"/>
  <c r="J929" i="1"/>
  <c r="AX928" i="1"/>
  <c r="AW928" i="1"/>
  <c r="AV928" i="1"/>
  <c r="AU928" i="1"/>
  <c r="AT928" i="1"/>
  <c r="AS928" i="1"/>
  <c r="AR928" i="1"/>
  <c r="AQ928" i="1"/>
  <c r="AP928" i="1"/>
  <c r="AO928" i="1"/>
  <c r="AN928" i="1"/>
  <c r="AM928" i="1"/>
  <c r="T928" i="1"/>
  <c r="P928" i="1"/>
  <c r="N928" i="1"/>
  <c r="J928" i="1"/>
  <c r="AX927" i="1"/>
  <c r="AW927" i="1"/>
  <c r="AV927" i="1"/>
  <c r="AU927" i="1"/>
  <c r="AT927" i="1"/>
  <c r="AS927" i="1"/>
  <c r="AR927" i="1"/>
  <c r="AQ927" i="1"/>
  <c r="AP927" i="1"/>
  <c r="AO927" i="1"/>
  <c r="AN927" i="1"/>
  <c r="AM927" i="1"/>
  <c r="T927" i="1"/>
  <c r="P927" i="1"/>
  <c r="N927" i="1"/>
  <c r="J927" i="1"/>
  <c r="AX926" i="1"/>
  <c r="AW926" i="1"/>
  <c r="AV926" i="1"/>
  <c r="AU926" i="1"/>
  <c r="AT926" i="1"/>
  <c r="AS926" i="1"/>
  <c r="AR926" i="1"/>
  <c r="AQ926" i="1"/>
  <c r="AP926" i="1"/>
  <c r="AO926" i="1"/>
  <c r="AN926" i="1"/>
  <c r="AM926" i="1"/>
  <c r="T926" i="1"/>
  <c r="P926" i="1"/>
  <c r="N926" i="1"/>
  <c r="J926" i="1"/>
  <c r="AX925" i="1"/>
  <c r="AW925" i="1"/>
  <c r="AV925" i="1"/>
  <c r="AU925" i="1"/>
  <c r="AT925" i="1"/>
  <c r="AS925" i="1"/>
  <c r="AR925" i="1"/>
  <c r="AQ925" i="1"/>
  <c r="AP925" i="1"/>
  <c r="AO925" i="1"/>
  <c r="AN925" i="1"/>
  <c r="AM925" i="1"/>
  <c r="T925" i="1"/>
  <c r="P925" i="1"/>
  <c r="N925" i="1"/>
  <c r="J925" i="1"/>
  <c r="AX924" i="1"/>
  <c r="AW924" i="1"/>
  <c r="AV924" i="1"/>
  <c r="AU924" i="1"/>
  <c r="AT924" i="1"/>
  <c r="AS924" i="1"/>
  <c r="AR924" i="1"/>
  <c r="AQ924" i="1"/>
  <c r="AP924" i="1"/>
  <c r="AO924" i="1"/>
  <c r="AN924" i="1"/>
  <c r="AM924" i="1"/>
  <c r="T924" i="1"/>
  <c r="P924" i="1"/>
  <c r="N924" i="1"/>
  <c r="J924" i="1"/>
  <c r="AX923" i="1"/>
  <c r="AW923" i="1"/>
  <c r="AV923" i="1"/>
  <c r="AU923" i="1"/>
  <c r="AT923" i="1"/>
  <c r="AS923" i="1"/>
  <c r="AR923" i="1"/>
  <c r="AQ923" i="1"/>
  <c r="AP923" i="1"/>
  <c r="AO923" i="1"/>
  <c r="AN923" i="1"/>
  <c r="AM923" i="1"/>
  <c r="T923" i="1"/>
  <c r="P923" i="1"/>
  <c r="N923" i="1"/>
  <c r="J923" i="1"/>
  <c r="AX922" i="1"/>
  <c r="AW922" i="1"/>
  <c r="AV922" i="1"/>
  <c r="AU922" i="1"/>
  <c r="AT922" i="1"/>
  <c r="AS922" i="1"/>
  <c r="AR922" i="1"/>
  <c r="AQ922" i="1"/>
  <c r="AP922" i="1"/>
  <c r="AO922" i="1"/>
  <c r="AN922" i="1"/>
  <c r="AM922" i="1"/>
  <c r="T922" i="1"/>
  <c r="P922" i="1"/>
  <c r="N922" i="1"/>
  <c r="J922" i="1"/>
  <c r="AX921" i="1"/>
  <c r="AW921" i="1"/>
  <c r="AV921" i="1"/>
  <c r="AU921" i="1"/>
  <c r="AT921" i="1"/>
  <c r="AS921" i="1"/>
  <c r="AR921" i="1"/>
  <c r="AQ921" i="1"/>
  <c r="AP921" i="1"/>
  <c r="AO921" i="1"/>
  <c r="AN921" i="1"/>
  <c r="AM921" i="1"/>
  <c r="T921" i="1"/>
  <c r="P921" i="1"/>
  <c r="N921" i="1"/>
  <c r="J921" i="1"/>
  <c r="AX920" i="1"/>
  <c r="AW920" i="1"/>
  <c r="AV920" i="1"/>
  <c r="AU920" i="1"/>
  <c r="AT920" i="1"/>
  <c r="AS920" i="1"/>
  <c r="AR920" i="1"/>
  <c r="AQ920" i="1"/>
  <c r="AP920" i="1"/>
  <c r="AO920" i="1"/>
  <c r="AN920" i="1"/>
  <c r="AM920" i="1"/>
  <c r="T920" i="1"/>
  <c r="P920" i="1"/>
  <c r="N920" i="1"/>
  <c r="J920" i="1"/>
  <c r="AX919" i="1"/>
  <c r="AW919" i="1"/>
  <c r="AV919" i="1"/>
  <c r="AU919" i="1"/>
  <c r="AT919" i="1"/>
  <c r="AS919" i="1"/>
  <c r="AR919" i="1"/>
  <c r="AQ919" i="1"/>
  <c r="AP919" i="1"/>
  <c r="AO919" i="1"/>
  <c r="AN919" i="1"/>
  <c r="AM919" i="1"/>
  <c r="T919" i="1"/>
  <c r="P919" i="1"/>
  <c r="N919" i="1"/>
  <c r="J919" i="1"/>
  <c r="AX918" i="1"/>
  <c r="AW918" i="1"/>
  <c r="AV918" i="1"/>
  <c r="AU918" i="1"/>
  <c r="AT918" i="1"/>
  <c r="AS918" i="1"/>
  <c r="AR918" i="1"/>
  <c r="AQ918" i="1"/>
  <c r="AP918" i="1"/>
  <c r="AO918" i="1"/>
  <c r="AN918" i="1"/>
  <c r="AM918" i="1"/>
  <c r="T918" i="1"/>
  <c r="P918" i="1"/>
  <c r="N918" i="1"/>
  <c r="J918" i="1"/>
  <c r="AX917" i="1"/>
  <c r="AW917" i="1"/>
  <c r="AV917" i="1"/>
  <c r="AU917" i="1"/>
  <c r="AT917" i="1"/>
  <c r="AS917" i="1"/>
  <c r="AR917" i="1"/>
  <c r="AQ917" i="1"/>
  <c r="AP917" i="1"/>
  <c r="AO917" i="1"/>
  <c r="AN917" i="1"/>
  <c r="AM917" i="1"/>
  <c r="T917" i="1"/>
  <c r="P917" i="1"/>
  <c r="N917" i="1"/>
  <c r="J917" i="1"/>
  <c r="AX916" i="1"/>
  <c r="AW916" i="1"/>
  <c r="AV916" i="1"/>
  <c r="AU916" i="1"/>
  <c r="AT916" i="1"/>
  <c r="AS916" i="1"/>
  <c r="AR916" i="1"/>
  <c r="AQ916" i="1"/>
  <c r="AP916" i="1"/>
  <c r="AO916" i="1"/>
  <c r="AN916" i="1"/>
  <c r="AM916" i="1"/>
  <c r="T916" i="1"/>
  <c r="P916" i="1"/>
  <c r="N916" i="1"/>
  <c r="J916" i="1"/>
  <c r="AX915" i="1"/>
  <c r="AW915" i="1"/>
  <c r="AV915" i="1"/>
  <c r="AU915" i="1"/>
  <c r="AT915" i="1"/>
  <c r="AS915" i="1"/>
  <c r="AR915" i="1"/>
  <c r="AQ915" i="1"/>
  <c r="AP915" i="1"/>
  <c r="AO915" i="1"/>
  <c r="AN915" i="1"/>
  <c r="AM915" i="1"/>
  <c r="T915" i="1"/>
  <c r="P915" i="1"/>
  <c r="N915" i="1"/>
  <c r="J915" i="1"/>
  <c r="AX914" i="1"/>
  <c r="AW914" i="1"/>
  <c r="AV914" i="1"/>
  <c r="AU914" i="1"/>
  <c r="AT914" i="1"/>
  <c r="AS914" i="1"/>
  <c r="AR914" i="1"/>
  <c r="AQ914" i="1"/>
  <c r="AP914" i="1"/>
  <c r="AO914" i="1"/>
  <c r="AN914" i="1"/>
  <c r="AM914" i="1"/>
  <c r="T914" i="1"/>
  <c r="P914" i="1"/>
  <c r="N914" i="1"/>
  <c r="J914" i="1"/>
  <c r="AX913" i="1"/>
  <c r="AW913" i="1"/>
  <c r="AV913" i="1"/>
  <c r="AU913" i="1"/>
  <c r="AT913" i="1"/>
  <c r="AS913" i="1"/>
  <c r="AR913" i="1"/>
  <c r="AQ913" i="1"/>
  <c r="AP913" i="1"/>
  <c r="AO913" i="1"/>
  <c r="AN913" i="1"/>
  <c r="AM913" i="1"/>
  <c r="T913" i="1"/>
  <c r="P913" i="1"/>
  <c r="N913" i="1"/>
  <c r="J913" i="1"/>
  <c r="AX912" i="1"/>
  <c r="AW912" i="1"/>
  <c r="AV912" i="1"/>
  <c r="AU912" i="1"/>
  <c r="AT912" i="1"/>
  <c r="AS912" i="1"/>
  <c r="AR912" i="1"/>
  <c r="AQ912" i="1"/>
  <c r="AP912" i="1"/>
  <c r="AO912" i="1"/>
  <c r="AN912" i="1"/>
  <c r="AM912" i="1"/>
  <c r="T912" i="1"/>
  <c r="P912" i="1"/>
  <c r="N912" i="1"/>
  <c r="J912" i="1"/>
  <c r="AX911" i="1"/>
  <c r="AW911" i="1"/>
  <c r="AV911" i="1"/>
  <c r="AU911" i="1"/>
  <c r="AT911" i="1"/>
  <c r="AS911" i="1"/>
  <c r="AR911" i="1"/>
  <c r="AQ911" i="1"/>
  <c r="AP911" i="1"/>
  <c r="AO911" i="1"/>
  <c r="AN911" i="1"/>
  <c r="AM911" i="1"/>
  <c r="T911" i="1"/>
  <c r="P911" i="1"/>
  <c r="N911" i="1"/>
  <c r="J911" i="1"/>
  <c r="AX910" i="1"/>
  <c r="AW910" i="1"/>
  <c r="AV910" i="1"/>
  <c r="AU910" i="1"/>
  <c r="AT910" i="1"/>
  <c r="AS910" i="1"/>
  <c r="AR910" i="1"/>
  <c r="AQ910" i="1"/>
  <c r="AP910" i="1"/>
  <c r="AO910" i="1"/>
  <c r="AN910" i="1"/>
  <c r="AM910" i="1"/>
  <c r="T910" i="1"/>
  <c r="P910" i="1"/>
  <c r="N910" i="1"/>
  <c r="J910" i="1"/>
  <c r="AX909" i="1"/>
  <c r="AW909" i="1"/>
  <c r="AV909" i="1"/>
  <c r="AU909" i="1"/>
  <c r="AT909" i="1"/>
  <c r="AS909" i="1"/>
  <c r="AR909" i="1"/>
  <c r="AQ909" i="1"/>
  <c r="AP909" i="1"/>
  <c r="AO909" i="1"/>
  <c r="AN909" i="1"/>
  <c r="AM909" i="1"/>
  <c r="T909" i="1"/>
  <c r="P909" i="1"/>
  <c r="N909" i="1"/>
  <c r="J909" i="1"/>
  <c r="AX908" i="1"/>
  <c r="AW908" i="1"/>
  <c r="AV908" i="1"/>
  <c r="AU908" i="1"/>
  <c r="AT908" i="1"/>
  <c r="AS908" i="1"/>
  <c r="AR908" i="1"/>
  <c r="AQ908" i="1"/>
  <c r="AP908" i="1"/>
  <c r="AO908" i="1"/>
  <c r="AN908" i="1"/>
  <c r="AM908" i="1"/>
  <c r="T908" i="1"/>
  <c r="P908" i="1"/>
  <c r="N908" i="1"/>
  <c r="J908" i="1"/>
  <c r="AX907" i="1"/>
  <c r="AW907" i="1"/>
  <c r="AV907" i="1"/>
  <c r="AU907" i="1"/>
  <c r="AT907" i="1"/>
  <c r="AS907" i="1"/>
  <c r="AR907" i="1"/>
  <c r="AQ907" i="1"/>
  <c r="AP907" i="1"/>
  <c r="AO907" i="1"/>
  <c r="AN907" i="1"/>
  <c r="AM907" i="1"/>
  <c r="T907" i="1"/>
  <c r="P907" i="1"/>
  <c r="N907" i="1"/>
  <c r="J907" i="1"/>
  <c r="AX906" i="1"/>
  <c r="AW906" i="1"/>
  <c r="AV906" i="1"/>
  <c r="AU906" i="1"/>
  <c r="AT906" i="1"/>
  <c r="AS906" i="1"/>
  <c r="AR906" i="1"/>
  <c r="AQ906" i="1"/>
  <c r="AP906" i="1"/>
  <c r="AO906" i="1"/>
  <c r="AN906" i="1"/>
  <c r="AM906" i="1"/>
  <c r="T906" i="1"/>
  <c r="P906" i="1"/>
  <c r="N906" i="1"/>
  <c r="J906" i="1"/>
  <c r="AX905" i="1"/>
  <c r="AW905" i="1"/>
  <c r="AV905" i="1"/>
  <c r="AU905" i="1"/>
  <c r="AT905" i="1"/>
  <c r="AS905" i="1"/>
  <c r="AR905" i="1"/>
  <c r="AQ905" i="1"/>
  <c r="AP905" i="1"/>
  <c r="AO905" i="1"/>
  <c r="AN905" i="1"/>
  <c r="AM905" i="1"/>
  <c r="T905" i="1"/>
  <c r="P905" i="1"/>
  <c r="N905" i="1"/>
  <c r="J905" i="1"/>
  <c r="AX904" i="1"/>
  <c r="AW904" i="1"/>
  <c r="AV904" i="1"/>
  <c r="AU904" i="1"/>
  <c r="AT904" i="1"/>
  <c r="AS904" i="1"/>
  <c r="AR904" i="1"/>
  <c r="AQ904" i="1"/>
  <c r="AP904" i="1"/>
  <c r="AO904" i="1"/>
  <c r="AN904" i="1"/>
  <c r="AM904" i="1"/>
  <c r="T904" i="1"/>
  <c r="P904" i="1"/>
  <c r="N904" i="1"/>
  <c r="J904" i="1"/>
  <c r="AX903" i="1"/>
  <c r="AW903" i="1"/>
  <c r="AV903" i="1"/>
  <c r="AU903" i="1"/>
  <c r="AT903" i="1"/>
  <c r="AS903" i="1"/>
  <c r="AR903" i="1"/>
  <c r="AQ903" i="1"/>
  <c r="AP903" i="1"/>
  <c r="AO903" i="1"/>
  <c r="AN903" i="1"/>
  <c r="AM903" i="1"/>
  <c r="T903" i="1"/>
  <c r="P903" i="1"/>
  <c r="N903" i="1"/>
  <c r="J903" i="1"/>
  <c r="AX902" i="1"/>
  <c r="AW902" i="1"/>
  <c r="AV902" i="1"/>
  <c r="AU902" i="1"/>
  <c r="AT902" i="1"/>
  <c r="AS902" i="1"/>
  <c r="AR902" i="1"/>
  <c r="AQ902" i="1"/>
  <c r="AP902" i="1"/>
  <c r="AO902" i="1"/>
  <c r="AN902" i="1"/>
  <c r="AM902" i="1"/>
  <c r="T902" i="1"/>
  <c r="P902" i="1"/>
  <c r="N902" i="1"/>
  <c r="J902" i="1"/>
  <c r="AX901" i="1"/>
  <c r="AW901" i="1"/>
  <c r="AV901" i="1"/>
  <c r="AU901" i="1"/>
  <c r="AT901" i="1"/>
  <c r="AS901" i="1"/>
  <c r="AR901" i="1"/>
  <c r="AQ901" i="1"/>
  <c r="AP901" i="1"/>
  <c r="AO901" i="1"/>
  <c r="AN901" i="1"/>
  <c r="AM901" i="1"/>
  <c r="T901" i="1"/>
  <c r="P901" i="1"/>
  <c r="N901" i="1"/>
  <c r="J901" i="1"/>
  <c r="AX900" i="1"/>
  <c r="AW900" i="1"/>
  <c r="AV900" i="1"/>
  <c r="AU900" i="1"/>
  <c r="AT900" i="1"/>
  <c r="AS900" i="1"/>
  <c r="AR900" i="1"/>
  <c r="AQ900" i="1"/>
  <c r="AP900" i="1"/>
  <c r="AO900" i="1"/>
  <c r="AN900" i="1"/>
  <c r="AM900" i="1"/>
  <c r="T900" i="1"/>
  <c r="P900" i="1"/>
  <c r="N900" i="1"/>
  <c r="J900" i="1"/>
  <c r="AX899" i="1"/>
  <c r="AW899" i="1"/>
  <c r="AV899" i="1"/>
  <c r="AU899" i="1"/>
  <c r="AT899" i="1"/>
  <c r="AS899" i="1"/>
  <c r="AR899" i="1"/>
  <c r="AQ899" i="1"/>
  <c r="AP899" i="1"/>
  <c r="AO899" i="1"/>
  <c r="AN899" i="1"/>
  <c r="AM899" i="1"/>
  <c r="T899" i="1"/>
  <c r="P899" i="1"/>
  <c r="N899" i="1"/>
  <c r="J899" i="1"/>
  <c r="AX898" i="1"/>
  <c r="AW898" i="1"/>
  <c r="AV898" i="1"/>
  <c r="AU898" i="1"/>
  <c r="AT898" i="1"/>
  <c r="AS898" i="1"/>
  <c r="AR898" i="1"/>
  <c r="AQ898" i="1"/>
  <c r="AP898" i="1"/>
  <c r="AO898" i="1"/>
  <c r="AN898" i="1"/>
  <c r="AM898" i="1"/>
  <c r="T898" i="1"/>
  <c r="P898" i="1"/>
  <c r="N898" i="1"/>
  <c r="J898" i="1"/>
  <c r="AX897" i="1"/>
  <c r="AW897" i="1"/>
  <c r="AV897" i="1"/>
  <c r="AU897" i="1"/>
  <c r="AT897" i="1"/>
  <c r="AS897" i="1"/>
  <c r="AR897" i="1"/>
  <c r="AQ897" i="1"/>
  <c r="AP897" i="1"/>
  <c r="AO897" i="1"/>
  <c r="AN897" i="1"/>
  <c r="AM897" i="1"/>
  <c r="T897" i="1"/>
  <c r="P897" i="1"/>
  <c r="N897" i="1"/>
  <c r="J897" i="1"/>
  <c r="AX896" i="1"/>
  <c r="AW896" i="1"/>
  <c r="AV896" i="1"/>
  <c r="AU896" i="1"/>
  <c r="AT896" i="1"/>
  <c r="AS896" i="1"/>
  <c r="AR896" i="1"/>
  <c r="AQ896" i="1"/>
  <c r="AP896" i="1"/>
  <c r="AO896" i="1"/>
  <c r="AN896" i="1"/>
  <c r="AM896" i="1"/>
  <c r="T896" i="1"/>
  <c r="P896" i="1"/>
  <c r="N896" i="1"/>
  <c r="J896" i="1"/>
  <c r="AX895" i="1"/>
  <c r="AW895" i="1"/>
  <c r="AV895" i="1"/>
  <c r="AU895" i="1"/>
  <c r="AT895" i="1"/>
  <c r="AS895" i="1"/>
  <c r="AR895" i="1"/>
  <c r="AQ895" i="1"/>
  <c r="AP895" i="1"/>
  <c r="AO895" i="1"/>
  <c r="AN895" i="1"/>
  <c r="AM895" i="1"/>
  <c r="T895" i="1"/>
  <c r="P895" i="1"/>
  <c r="N895" i="1"/>
  <c r="J895" i="1"/>
  <c r="AX894" i="1"/>
  <c r="AW894" i="1"/>
  <c r="AV894" i="1"/>
  <c r="AU894" i="1"/>
  <c r="AT894" i="1"/>
  <c r="AS894" i="1"/>
  <c r="AR894" i="1"/>
  <c r="AQ894" i="1"/>
  <c r="AP894" i="1"/>
  <c r="AO894" i="1"/>
  <c r="AN894" i="1"/>
  <c r="AM894" i="1"/>
  <c r="T894" i="1"/>
  <c r="P894" i="1"/>
  <c r="N894" i="1"/>
  <c r="J894" i="1"/>
  <c r="AX893" i="1"/>
  <c r="AW893" i="1"/>
  <c r="AV893" i="1"/>
  <c r="AU893" i="1"/>
  <c r="AT893" i="1"/>
  <c r="AS893" i="1"/>
  <c r="AR893" i="1"/>
  <c r="AQ893" i="1"/>
  <c r="AP893" i="1"/>
  <c r="AO893" i="1"/>
  <c r="AN893" i="1"/>
  <c r="AM893" i="1"/>
  <c r="T893" i="1"/>
  <c r="P893" i="1"/>
  <c r="N893" i="1"/>
  <c r="J893" i="1"/>
  <c r="AX892" i="1"/>
  <c r="AW892" i="1"/>
  <c r="AV892" i="1"/>
  <c r="AU892" i="1"/>
  <c r="AT892" i="1"/>
  <c r="AS892" i="1"/>
  <c r="AR892" i="1"/>
  <c r="AQ892" i="1"/>
  <c r="AP892" i="1"/>
  <c r="AO892" i="1"/>
  <c r="AN892" i="1"/>
  <c r="AM892" i="1"/>
  <c r="T892" i="1"/>
  <c r="P892" i="1"/>
  <c r="N892" i="1"/>
  <c r="J892" i="1"/>
  <c r="AX891" i="1"/>
  <c r="AW891" i="1"/>
  <c r="AV891" i="1"/>
  <c r="AU891" i="1"/>
  <c r="AT891" i="1"/>
  <c r="AS891" i="1"/>
  <c r="AR891" i="1"/>
  <c r="AQ891" i="1"/>
  <c r="AP891" i="1"/>
  <c r="AO891" i="1"/>
  <c r="AN891" i="1"/>
  <c r="AM891" i="1"/>
  <c r="T891" i="1"/>
  <c r="P891" i="1"/>
  <c r="N891" i="1"/>
  <c r="J891" i="1"/>
  <c r="AX890" i="1"/>
  <c r="AW890" i="1"/>
  <c r="AV890" i="1"/>
  <c r="AU890" i="1"/>
  <c r="AT890" i="1"/>
  <c r="AS890" i="1"/>
  <c r="AR890" i="1"/>
  <c r="AQ890" i="1"/>
  <c r="AP890" i="1"/>
  <c r="AO890" i="1"/>
  <c r="AN890" i="1"/>
  <c r="AM890" i="1"/>
  <c r="T890" i="1"/>
  <c r="P890" i="1"/>
  <c r="N890" i="1"/>
  <c r="J890" i="1"/>
  <c r="AX889" i="1"/>
  <c r="AW889" i="1"/>
  <c r="AV889" i="1"/>
  <c r="AU889" i="1"/>
  <c r="AT889" i="1"/>
  <c r="AS889" i="1"/>
  <c r="AR889" i="1"/>
  <c r="AQ889" i="1"/>
  <c r="AP889" i="1"/>
  <c r="AO889" i="1"/>
  <c r="AN889" i="1"/>
  <c r="AM889" i="1"/>
  <c r="T889" i="1"/>
  <c r="P889" i="1"/>
  <c r="N889" i="1"/>
  <c r="J889" i="1"/>
  <c r="AX888" i="1"/>
  <c r="AW888" i="1"/>
  <c r="AV888" i="1"/>
  <c r="AU888" i="1"/>
  <c r="AT888" i="1"/>
  <c r="AS888" i="1"/>
  <c r="AR888" i="1"/>
  <c r="AQ888" i="1"/>
  <c r="AP888" i="1"/>
  <c r="AO888" i="1"/>
  <c r="AN888" i="1"/>
  <c r="AM888" i="1"/>
  <c r="T888" i="1"/>
  <c r="P888" i="1"/>
  <c r="N888" i="1"/>
  <c r="J888" i="1"/>
  <c r="AX887" i="1"/>
  <c r="AW887" i="1"/>
  <c r="AV887" i="1"/>
  <c r="AU887" i="1"/>
  <c r="AT887" i="1"/>
  <c r="AS887" i="1"/>
  <c r="AR887" i="1"/>
  <c r="AQ887" i="1"/>
  <c r="AP887" i="1"/>
  <c r="AO887" i="1"/>
  <c r="AN887" i="1"/>
  <c r="AM887" i="1"/>
  <c r="T887" i="1"/>
  <c r="P887" i="1"/>
  <c r="N887" i="1"/>
  <c r="J887" i="1"/>
  <c r="AX886" i="1"/>
  <c r="AW886" i="1"/>
  <c r="AV886" i="1"/>
  <c r="AU886" i="1"/>
  <c r="AT886" i="1"/>
  <c r="AS886" i="1"/>
  <c r="AR886" i="1"/>
  <c r="AQ886" i="1"/>
  <c r="AP886" i="1"/>
  <c r="AO886" i="1"/>
  <c r="AN886" i="1"/>
  <c r="AM886" i="1"/>
  <c r="T886" i="1"/>
  <c r="P886" i="1"/>
  <c r="N886" i="1"/>
  <c r="J886" i="1"/>
  <c r="AX885" i="1"/>
  <c r="AW885" i="1"/>
  <c r="AV885" i="1"/>
  <c r="AU885" i="1"/>
  <c r="AT885" i="1"/>
  <c r="AS885" i="1"/>
  <c r="AR885" i="1"/>
  <c r="AQ885" i="1"/>
  <c r="AP885" i="1"/>
  <c r="AO885" i="1"/>
  <c r="AN885" i="1"/>
  <c r="AM885" i="1"/>
  <c r="T885" i="1"/>
  <c r="P885" i="1"/>
  <c r="N885" i="1"/>
  <c r="J885" i="1"/>
  <c r="AX884" i="1"/>
  <c r="AW884" i="1"/>
  <c r="AV884" i="1"/>
  <c r="AU884" i="1"/>
  <c r="AT884" i="1"/>
  <c r="AS884" i="1"/>
  <c r="AR884" i="1"/>
  <c r="AQ884" i="1"/>
  <c r="AP884" i="1"/>
  <c r="AO884" i="1"/>
  <c r="AN884" i="1"/>
  <c r="AM884" i="1"/>
  <c r="T884" i="1"/>
  <c r="P884" i="1"/>
  <c r="N884" i="1"/>
  <c r="J884" i="1"/>
  <c r="AX883" i="1"/>
  <c r="AW883" i="1"/>
  <c r="AV883" i="1"/>
  <c r="AU883" i="1"/>
  <c r="AT883" i="1"/>
  <c r="AS883" i="1"/>
  <c r="AR883" i="1"/>
  <c r="AQ883" i="1"/>
  <c r="AP883" i="1"/>
  <c r="AO883" i="1"/>
  <c r="AN883" i="1"/>
  <c r="AM883" i="1"/>
  <c r="T883" i="1"/>
  <c r="P883" i="1"/>
  <c r="N883" i="1"/>
  <c r="J883" i="1"/>
  <c r="AX882" i="1"/>
  <c r="AW882" i="1"/>
  <c r="AV882" i="1"/>
  <c r="AU882" i="1"/>
  <c r="AT882" i="1"/>
  <c r="AS882" i="1"/>
  <c r="AR882" i="1"/>
  <c r="AQ882" i="1"/>
  <c r="AP882" i="1"/>
  <c r="AO882" i="1"/>
  <c r="AN882" i="1"/>
  <c r="AM882" i="1"/>
  <c r="T882" i="1"/>
  <c r="P882" i="1"/>
  <c r="N882" i="1"/>
  <c r="J882" i="1"/>
  <c r="AX881" i="1"/>
  <c r="AW881" i="1"/>
  <c r="AV881" i="1"/>
  <c r="AU881" i="1"/>
  <c r="AT881" i="1"/>
  <c r="AS881" i="1"/>
  <c r="AR881" i="1"/>
  <c r="AQ881" i="1"/>
  <c r="AP881" i="1"/>
  <c r="AO881" i="1"/>
  <c r="AN881" i="1"/>
  <c r="AM881" i="1"/>
  <c r="T881" i="1"/>
  <c r="P881" i="1"/>
  <c r="N881" i="1"/>
  <c r="J881" i="1"/>
  <c r="AX880" i="1"/>
  <c r="AW880" i="1"/>
  <c r="AV880" i="1"/>
  <c r="AU880" i="1"/>
  <c r="AT880" i="1"/>
  <c r="AS880" i="1"/>
  <c r="AR880" i="1"/>
  <c r="AQ880" i="1"/>
  <c r="AP880" i="1"/>
  <c r="AO880" i="1"/>
  <c r="AN880" i="1"/>
  <c r="AM880" i="1"/>
  <c r="T880" i="1"/>
  <c r="P880" i="1"/>
  <c r="N880" i="1"/>
  <c r="J880" i="1"/>
  <c r="AX879" i="1"/>
  <c r="AW879" i="1"/>
  <c r="AV879" i="1"/>
  <c r="AU879" i="1"/>
  <c r="AT879" i="1"/>
  <c r="AS879" i="1"/>
  <c r="AR879" i="1"/>
  <c r="AQ879" i="1"/>
  <c r="AP879" i="1"/>
  <c r="AO879" i="1"/>
  <c r="AN879" i="1"/>
  <c r="AM879" i="1"/>
  <c r="T879" i="1"/>
  <c r="P879" i="1"/>
  <c r="N879" i="1"/>
  <c r="J879" i="1"/>
  <c r="AX878" i="1"/>
  <c r="AW878" i="1"/>
  <c r="AV878" i="1"/>
  <c r="AU878" i="1"/>
  <c r="AT878" i="1"/>
  <c r="AS878" i="1"/>
  <c r="AR878" i="1"/>
  <c r="AQ878" i="1"/>
  <c r="AP878" i="1"/>
  <c r="AO878" i="1"/>
  <c r="AN878" i="1"/>
  <c r="AM878" i="1"/>
  <c r="T878" i="1"/>
  <c r="P878" i="1"/>
  <c r="N878" i="1"/>
  <c r="J878" i="1"/>
  <c r="AX877" i="1"/>
  <c r="AW877" i="1"/>
  <c r="AV877" i="1"/>
  <c r="AU877" i="1"/>
  <c r="AT877" i="1"/>
  <c r="AS877" i="1"/>
  <c r="AR877" i="1"/>
  <c r="AQ877" i="1"/>
  <c r="AP877" i="1"/>
  <c r="AO877" i="1"/>
  <c r="AN877" i="1"/>
  <c r="AM877" i="1"/>
  <c r="T877" i="1"/>
  <c r="P877" i="1"/>
  <c r="N877" i="1"/>
  <c r="J877" i="1"/>
  <c r="AX876" i="1"/>
  <c r="AW876" i="1"/>
  <c r="AV876" i="1"/>
  <c r="AU876" i="1"/>
  <c r="AT876" i="1"/>
  <c r="AS876" i="1"/>
  <c r="AR876" i="1"/>
  <c r="AQ876" i="1"/>
  <c r="AP876" i="1"/>
  <c r="AO876" i="1"/>
  <c r="AN876" i="1"/>
  <c r="AM876" i="1"/>
  <c r="T876" i="1"/>
  <c r="P876" i="1"/>
  <c r="N876" i="1"/>
  <c r="J876" i="1"/>
  <c r="AX875" i="1"/>
  <c r="AW875" i="1"/>
  <c r="AV875" i="1"/>
  <c r="AU875" i="1"/>
  <c r="AT875" i="1"/>
  <c r="AS875" i="1"/>
  <c r="AR875" i="1"/>
  <c r="AQ875" i="1"/>
  <c r="AP875" i="1"/>
  <c r="AO875" i="1"/>
  <c r="AN875" i="1"/>
  <c r="AM875" i="1"/>
  <c r="T875" i="1"/>
  <c r="P875" i="1"/>
  <c r="N875" i="1"/>
  <c r="J875" i="1"/>
  <c r="AX874" i="1"/>
  <c r="AW874" i="1"/>
  <c r="AV874" i="1"/>
  <c r="AU874" i="1"/>
  <c r="AT874" i="1"/>
  <c r="AS874" i="1"/>
  <c r="AR874" i="1"/>
  <c r="AQ874" i="1"/>
  <c r="AP874" i="1"/>
  <c r="AO874" i="1"/>
  <c r="AN874" i="1"/>
  <c r="AM874" i="1"/>
  <c r="T874" i="1"/>
  <c r="P874" i="1"/>
  <c r="N874" i="1"/>
  <c r="J874" i="1"/>
  <c r="AX873" i="1"/>
  <c r="AW873" i="1"/>
  <c r="AV873" i="1"/>
  <c r="AU873" i="1"/>
  <c r="AT873" i="1"/>
  <c r="AS873" i="1"/>
  <c r="AR873" i="1"/>
  <c r="AQ873" i="1"/>
  <c r="AP873" i="1"/>
  <c r="AO873" i="1"/>
  <c r="AN873" i="1"/>
  <c r="AM873" i="1"/>
  <c r="T873" i="1"/>
  <c r="P873" i="1"/>
  <c r="N873" i="1"/>
  <c r="J873" i="1"/>
  <c r="AX872" i="1"/>
  <c r="AW872" i="1"/>
  <c r="AV872" i="1"/>
  <c r="AU872" i="1"/>
  <c r="AT872" i="1"/>
  <c r="AS872" i="1"/>
  <c r="AR872" i="1"/>
  <c r="AQ872" i="1"/>
  <c r="AP872" i="1"/>
  <c r="AO872" i="1"/>
  <c r="AN872" i="1"/>
  <c r="AM872" i="1"/>
  <c r="T872" i="1"/>
  <c r="P872" i="1"/>
  <c r="N872" i="1"/>
  <c r="J872" i="1"/>
  <c r="AX871" i="1"/>
  <c r="AW871" i="1"/>
  <c r="AV871" i="1"/>
  <c r="AU871" i="1"/>
  <c r="AT871" i="1"/>
  <c r="AS871" i="1"/>
  <c r="AR871" i="1"/>
  <c r="AQ871" i="1"/>
  <c r="AP871" i="1"/>
  <c r="AO871" i="1"/>
  <c r="AN871" i="1"/>
  <c r="AM871" i="1"/>
  <c r="T871" i="1"/>
  <c r="P871" i="1"/>
  <c r="N871" i="1"/>
  <c r="J871" i="1"/>
  <c r="AX870" i="1"/>
  <c r="AW870" i="1"/>
  <c r="AV870" i="1"/>
  <c r="AU870" i="1"/>
  <c r="AT870" i="1"/>
  <c r="AS870" i="1"/>
  <c r="AR870" i="1"/>
  <c r="AQ870" i="1"/>
  <c r="AP870" i="1"/>
  <c r="AO870" i="1"/>
  <c r="AN870" i="1"/>
  <c r="AM870" i="1"/>
  <c r="T870" i="1"/>
  <c r="P870" i="1"/>
  <c r="N870" i="1"/>
  <c r="J870" i="1"/>
  <c r="AX869" i="1"/>
  <c r="AW869" i="1"/>
  <c r="AV869" i="1"/>
  <c r="AU869" i="1"/>
  <c r="AT869" i="1"/>
  <c r="AS869" i="1"/>
  <c r="AR869" i="1"/>
  <c r="AQ869" i="1"/>
  <c r="AP869" i="1"/>
  <c r="AO869" i="1"/>
  <c r="AN869" i="1"/>
  <c r="AM869" i="1"/>
  <c r="T869" i="1"/>
  <c r="P869" i="1"/>
  <c r="N869" i="1"/>
  <c r="J869" i="1"/>
  <c r="AX868" i="1"/>
  <c r="AW868" i="1"/>
  <c r="AV868" i="1"/>
  <c r="AU868" i="1"/>
  <c r="AT868" i="1"/>
  <c r="AS868" i="1"/>
  <c r="AR868" i="1"/>
  <c r="AQ868" i="1"/>
  <c r="AP868" i="1"/>
  <c r="AO868" i="1"/>
  <c r="AN868" i="1"/>
  <c r="AM868" i="1"/>
  <c r="T868" i="1"/>
  <c r="P868" i="1"/>
  <c r="N868" i="1"/>
  <c r="J868" i="1"/>
  <c r="AX867" i="1"/>
  <c r="AW867" i="1"/>
  <c r="AV867" i="1"/>
  <c r="AU867" i="1"/>
  <c r="AT867" i="1"/>
  <c r="AS867" i="1"/>
  <c r="AR867" i="1"/>
  <c r="AQ867" i="1"/>
  <c r="AP867" i="1"/>
  <c r="AO867" i="1"/>
  <c r="AN867" i="1"/>
  <c r="AM867" i="1"/>
  <c r="T867" i="1"/>
  <c r="P867" i="1"/>
  <c r="N867" i="1"/>
  <c r="J867" i="1"/>
  <c r="AX866" i="1"/>
  <c r="AW866" i="1"/>
  <c r="AV866" i="1"/>
  <c r="AU866" i="1"/>
  <c r="AT866" i="1"/>
  <c r="AS866" i="1"/>
  <c r="AR866" i="1"/>
  <c r="AQ866" i="1"/>
  <c r="AP866" i="1"/>
  <c r="AO866" i="1"/>
  <c r="AN866" i="1"/>
  <c r="AM866" i="1"/>
  <c r="T866" i="1"/>
  <c r="P866" i="1"/>
  <c r="N866" i="1"/>
  <c r="J866" i="1"/>
  <c r="AX865" i="1"/>
  <c r="AW865" i="1"/>
  <c r="AV865" i="1"/>
  <c r="AU865" i="1"/>
  <c r="AT865" i="1"/>
  <c r="AS865" i="1"/>
  <c r="AR865" i="1"/>
  <c r="AQ865" i="1"/>
  <c r="AP865" i="1"/>
  <c r="AO865" i="1"/>
  <c r="AN865" i="1"/>
  <c r="AM865" i="1"/>
  <c r="T865" i="1"/>
  <c r="P865" i="1"/>
  <c r="N865" i="1"/>
  <c r="J865" i="1"/>
  <c r="AX864" i="1"/>
  <c r="AW864" i="1"/>
  <c r="AV864" i="1"/>
  <c r="AU864" i="1"/>
  <c r="AT864" i="1"/>
  <c r="AS864" i="1"/>
  <c r="AR864" i="1"/>
  <c r="AQ864" i="1"/>
  <c r="AP864" i="1"/>
  <c r="AO864" i="1"/>
  <c r="AN864" i="1"/>
  <c r="AM864" i="1"/>
  <c r="T864" i="1"/>
  <c r="P864" i="1"/>
  <c r="N864" i="1"/>
  <c r="J864" i="1"/>
  <c r="AX863" i="1"/>
  <c r="AW863" i="1"/>
  <c r="AV863" i="1"/>
  <c r="AU863" i="1"/>
  <c r="AT863" i="1"/>
  <c r="AS863" i="1"/>
  <c r="AR863" i="1"/>
  <c r="AQ863" i="1"/>
  <c r="AP863" i="1"/>
  <c r="AO863" i="1"/>
  <c r="AN863" i="1"/>
  <c r="AM863" i="1"/>
  <c r="T863" i="1"/>
  <c r="P863" i="1"/>
  <c r="N863" i="1"/>
  <c r="J863" i="1"/>
  <c r="AX862" i="1"/>
  <c r="AW862" i="1"/>
  <c r="AV862" i="1"/>
  <c r="AU862" i="1"/>
  <c r="AT862" i="1"/>
  <c r="AS862" i="1"/>
  <c r="AR862" i="1"/>
  <c r="AQ862" i="1"/>
  <c r="AP862" i="1"/>
  <c r="AO862" i="1"/>
  <c r="AN862" i="1"/>
  <c r="AM862" i="1"/>
  <c r="T862" i="1"/>
  <c r="P862" i="1"/>
  <c r="N862" i="1"/>
  <c r="J862" i="1"/>
  <c r="AX861" i="1"/>
  <c r="AW861" i="1"/>
  <c r="AV861" i="1"/>
  <c r="AU861" i="1"/>
  <c r="AT861" i="1"/>
  <c r="AS861" i="1"/>
  <c r="AR861" i="1"/>
  <c r="AQ861" i="1"/>
  <c r="AP861" i="1"/>
  <c r="AO861" i="1"/>
  <c r="AN861" i="1"/>
  <c r="AM861" i="1"/>
  <c r="T861" i="1"/>
  <c r="P861" i="1"/>
  <c r="N861" i="1"/>
  <c r="J861" i="1"/>
  <c r="AX860" i="1"/>
  <c r="AW860" i="1"/>
  <c r="AV860" i="1"/>
  <c r="AU860" i="1"/>
  <c r="AT860" i="1"/>
  <c r="AS860" i="1"/>
  <c r="AR860" i="1"/>
  <c r="AQ860" i="1"/>
  <c r="AP860" i="1"/>
  <c r="AO860" i="1"/>
  <c r="AN860" i="1"/>
  <c r="AM860" i="1"/>
  <c r="T860" i="1"/>
  <c r="P860" i="1"/>
  <c r="N860" i="1"/>
  <c r="J860" i="1"/>
  <c r="AX859" i="1"/>
  <c r="AW859" i="1"/>
  <c r="AV859" i="1"/>
  <c r="AU859" i="1"/>
  <c r="AT859" i="1"/>
  <c r="AS859" i="1"/>
  <c r="AR859" i="1"/>
  <c r="AQ859" i="1"/>
  <c r="AP859" i="1"/>
  <c r="AO859" i="1"/>
  <c r="AN859" i="1"/>
  <c r="AM859" i="1"/>
  <c r="T859" i="1"/>
  <c r="P859" i="1"/>
  <c r="N859" i="1"/>
  <c r="J859" i="1"/>
  <c r="AX858" i="1"/>
  <c r="AW858" i="1"/>
  <c r="AV858" i="1"/>
  <c r="AU858" i="1"/>
  <c r="AT858" i="1"/>
  <c r="AS858" i="1"/>
  <c r="AR858" i="1"/>
  <c r="AQ858" i="1"/>
  <c r="AP858" i="1"/>
  <c r="AO858" i="1"/>
  <c r="AN858" i="1"/>
  <c r="AM858" i="1"/>
  <c r="T858" i="1"/>
  <c r="P858" i="1"/>
  <c r="N858" i="1"/>
  <c r="J858" i="1"/>
  <c r="AX857" i="1"/>
  <c r="AW857" i="1"/>
  <c r="AV857" i="1"/>
  <c r="AU857" i="1"/>
  <c r="AT857" i="1"/>
  <c r="AS857" i="1"/>
  <c r="AR857" i="1"/>
  <c r="AQ857" i="1"/>
  <c r="AP857" i="1"/>
  <c r="AO857" i="1"/>
  <c r="AN857" i="1"/>
  <c r="AM857" i="1"/>
  <c r="T857" i="1"/>
  <c r="P857" i="1"/>
  <c r="N857" i="1"/>
  <c r="J857" i="1"/>
  <c r="AX856" i="1"/>
  <c r="AW856" i="1"/>
  <c r="AV856" i="1"/>
  <c r="AU856" i="1"/>
  <c r="AT856" i="1"/>
  <c r="AS856" i="1"/>
  <c r="AR856" i="1"/>
  <c r="AQ856" i="1"/>
  <c r="AP856" i="1"/>
  <c r="AO856" i="1"/>
  <c r="AN856" i="1"/>
  <c r="AM856" i="1"/>
  <c r="T856" i="1"/>
  <c r="P856" i="1"/>
  <c r="N856" i="1"/>
  <c r="J856" i="1"/>
  <c r="AX855" i="1"/>
  <c r="AW855" i="1"/>
  <c r="AV855" i="1"/>
  <c r="AU855" i="1"/>
  <c r="AT855" i="1"/>
  <c r="AS855" i="1"/>
  <c r="AR855" i="1"/>
  <c r="AQ855" i="1"/>
  <c r="AP855" i="1"/>
  <c r="AO855" i="1"/>
  <c r="AN855" i="1"/>
  <c r="AM855" i="1"/>
  <c r="T855" i="1"/>
  <c r="P855" i="1"/>
  <c r="N855" i="1"/>
  <c r="J855" i="1"/>
  <c r="AX854" i="1"/>
  <c r="AW854" i="1"/>
  <c r="AV854" i="1"/>
  <c r="AU854" i="1"/>
  <c r="AT854" i="1"/>
  <c r="AS854" i="1"/>
  <c r="AR854" i="1"/>
  <c r="AQ854" i="1"/>
  <c r="AP854" i="1"/>
  <c r="AO854" i="1"/>
  <c r="AN854" i="1"/>
  <c r="AM854" i="1"/>
  <c r="T854" i="1"/>
  <c r="P854" i="1"/>
  <c r="N854" i="1"/>
  <c r="J854" i="1"/>
  <c r="AX853" i="1"/>
  <c r="AW853" i="1"/>
  <c r="AV853" i="1"/>
  <c r="AU853" i="1"/>
  <c r="AT853" i="1"/>
  <c r="AS853" i="1"/>
  <c r="AR853" i="1"/>
  <c r="AQ853" i="1"/>
  <c r="AP853" i="1"/>
  <c r="AO853" i="1"/>
  <c r="AN853" i="1"/>
  <c r="AM853" i="1"/>
  <c r="T853" i="1"/>
  <c r="P853" i="1"/>
  <c r="N853" i="1"/>
  <c r="J853" i="1"/>
  <c r="AX852" i="1"/>
  <c r="AW852" i="1"/>
  <c r="AV852" i="1"/>
  <c r="AU852" i="1"/>
  <c r="AT852" i="1"/>
  <c r="AS852" i="1"/>
  <c r="AR852" i="1"/>
  <c r="AQ852" i="1"/>
  <c r="AP852" i="1"/>
  <c r="AO852" i="1"/>
  <c r="AN852" i="1"/>
  <c r="AM852" i="1"/>
  <c r="T852" i="1"/>
  <c r="P852" i="1"/>
  <c r="N852" i="1"/>
  <c r="J852" i="1"/>
  <c r="AX851" i="1"/>
  <c r="AW851" i="1"/>
  <c r="AV851" i="1"/>
  <c r="AU851" i="1"/>
  <c r="AT851" i="1"/>
  <c r="AS851" i="1"/>
  <c r="AR851" i="1"/>
  <c r="AQ851" i="1"/>
  <c r="AP851" i="1"/>
  <c r="AO851" i="1"/>
  <c r="AN851" i="1"/>
  <c r="AM851" i="1"/>
  <c r="T851" i="1"/>
  <c r="P851" i="1"/>
  <c r="N851" i="1"/>
  <c r="J851" i="1"/>
  <c r="AX850" i="1"/>
  <c r="AW850" i="1"/>
  <c r="AV850" i="1"/>
  <c r="AU850" i="1"/>
  <c r="AT850" i="1"/>
  <c r="AS850" i="1"/>
  <c r="AR850" i="1"/>
  <c r="AQ850" i="1"/>
  <c r="AP850" i="1"/>
  <c r="AO850" i="1"/>
  <c r="AN850" i="1"/>
  <c r="AM850" i="1"/>
  <c r="T850" i="1"/>
  <c r="P850" i="1"/>
  <c r="N850" i="1"/>
  <c r="J850" i="1"/>
  <c r="AX849" i="1"/>
  <c r="AW849" i="1"/>
  <c r="AV849" i="1"/>
  <c r="AU849" i="1"/>
  <c r="AT849" i="1"/>
  <c r="AS849" i="1"/>
  <c r="AR849" i="1"/>
  <c r="AQ849" i="1"/>
  <c r="AP849" i="1"/>
  <c r="AO849" i="1"/>
  <c r="AN849" i="1"/>
  <c r="AM849" i="1"/>
  <c r="T849" i="1"/>
  <c r="P849" i="1"/>
  <c r="N849" i="1"/>
  <c r="J849" i="1"/>
  <c r="AX848" i="1"/>
  <c r="AW848" i="1"/>
  <c r="AV848" i="1"/>
  <c r="AU848" i="1"/>
  <c r="AT848" i="1"/>
  <c r="AS848" i="1"/>
  <c r="AR848" i="1"/>
  <c r="AQ848" i="1"/>
  <c r="AP848" i="1"/>
  <c r="AO848" i="1"/>
  <c r="AN848" i="1"/>
  <c r="AM848" i="1"/>
  <c r="T848" i="1"/>
  <c r="P848" i="1"/>
  <c r="N848" i="1"/>
  <c r="J848" i="1"/>
  <c r="AX847" i="1"/>
  <c r="AW847" i="1"/>
  <c r="AV847" i="1"/>
  <c r="AU847" i="1"/>
  <c r="AT847" i="1"/>
  <c r="AS847" i="1"/>
  <c r="AR847" i="1"/>
  <c r="AQ847" i="1"/>
  <c r="AP847" i="1"/>
  <c r="AO847" i="1"/>
  <c r="AN847" i="1"/>
  <c r="AM847" i="1"/>
  <c r="T847" i="1"/>
  <c r="P847" i="1"/>
  <c r="N847" i="1"/>
  <c r="J847" i="1"/>
  <c r="AX846" i="1"/>
  <c r="AW846" i="1"/>
  <c r="AV846" i="1"/>
  <c r="AU846" i="1"/>
  <c r="AT846" i="1"/>
  <c r="AS846" i="1"/>
  <c r="AR846" i="1"/>
  <c r="AQ846" i="1"/>
  <c r="AP846" i="1"/>
  <c r="AO846" i="1"/>
  <c r="AN846" i="1"/>
  <c r="AM846" i="1"/>
  <c r="T846" i="1"/>
  <c r="P846" i="1"/>
  <c r="N846" i="1"/>
  <c r="J846" i="1"/>
  <c r="AX845" i="1"/>
  <c r="AW845" i="1"/>
  <c r="AV845" i="1"/>
  <c r="AU845" i="1"/>
  <c r="AT845" i="1"/>
  <c r="AS845" i="1"/>
  <c r="AR845" i="1"/>
  <c r="AQ845" i="1"/>
  <c r="AP845" i="1"/>
  <c r="AO845" i="1"/>
  <c r="AN845" i="1"/>
  <c r="AM845" i="1"/>
  <c r="T845" i="1"/>
  <c r="P845" i="1"/>
  <c r="N845" i="1"/>
  <c r="J845" i="1"/>
  <c r="AX844" i="1"/>
  <c r="AW844" i="1"/>
  <c r="AV844" i="1"/>
  <c r="AU844" i="1"/>
  <c r="AT844" i="1"/>
  <c r="AS844" i="1"/>
  <c r="AR844" i="1"/>
  <c r="AQ844" i="1"/>
  <c r="AP844" i="1"/>
  <c r="AO844" i="1"/>
  <c r="AN844" i="1"/>
  <c r="AM844" i="1"/>
  <c r="T844" i="1"/>
  <c r="P844" i="1"/>
  <c r="N844" i="1"/>
  <c r="J844" i="1"/>
  <c r="AX843" i="1"/>
  <c r="AW843" i="1"/>
  <c r="AV843" i="1"/>
  <c r="AU843" i="1"/>
  <c r="AT843" i="1"/>
  <c r="AS843" i="1"/>
  <c r="AR843" i="1"/>
  <c r="AQ843" i="1"/>
  <c r="AP843" i="1"/>
  <c r="AO843" i="1"/>
  <c r="AN843" i="1"/>
  <c r="AM843" i="1"/>
  <c r="T843" i="1"/>
  <c r="P843" i="1"/>
  <c r="N843" i="1"/>
  <c r="J843" i="1"/>
  <c r="AX842" i="1"/>
  <c r="AW842" i="1"/>
  <c r="AV842" i="1"/>
  <c r="AU842" i="1"/>
  <c r="AT842" i="1"/>
  <c r="AS842" i="1"/>
  <c r="AR842" i="1"/>
  <c r="AQ842" i="1"/>
  <c r="AP842" i="1"/>
  <c r="AO842" i="1"/>
  <c r="AN842" i="1"/>
  <c r="AM842" i="1"/>
  <c r="T842" i="1"/>
  <c r="P842" i="1"/>
  <c r="N842" i="1"/>
  <c r="J842" i="1"/>
  <c r="AX841" i="1"/>
  <c r="AW841" i="1"/>
  <c r="AV841" i="1"/>
  <c r="AU841" i="1"/>
  <c r="AT841" i="1"/>
  <c r="AS841" i="1"/>
  <c r="AR841" i="1"/>
  <c r="AQ841" i="1"/>
  <c r="AP841" i="1"/>
  <c r="AO841" i="1"/>
  <c r="AN841" i="1"/>
  <c r="AM841" i="1"/>
  <c r="T841" i="1"/>
  <c r="P841" i="1"/>
  <c r="N841" i="1"/>
  <c r="J841" i="1"/>
  <c r="AX840" i="1"/>
  <c r="AW840" i="1"/>
  <c r="AV840" i="1"/>
  <c r="AU840" i="1"/>
  <c r="AT840" i="1"/>
  <c r="AS840" i="1"/>
  <c r="AR840" i="1"/>
  <c r="AQ840" i="1"/>
  <c r="AP840" i="1"/>
  <c r="AO840" i="1"/>
  <c r="AN840" i="1"/>
  <c r="AM840" i="1"/>
  <c r="T840" i="1"/>
  <c r="P840" i="1"/>
  <c r="N840" i="1"/>
  <c r="J840" i="1"/>
  <c r="AX839" i="1"/>
  <c r="AW839" i="1"/>
  <c r="AV839" i="1"/>
  <c r="AU839" i="1"/>
  <c r="AT839" i="1"/>
  <c r="AS839" i="1"/>
  <c r="AR839" i="1"/>
  <c r="AQ839" i="1"/>
  <c r="AP839" i="1"/>
  <c r="AO839" i="1"/>
  <c r="AN839" i="1"/>
  <c r="AM839" i="1"/>
  <c r="T839" i="1"/>
  <c r="P839" i="1"/>
  <c r="N839" i="1"/>
  <c r="J839" i="1"/>
  <c r="AX838" i="1"/>
  <c r="AW838" i="1"/>
  <c r="AV838" i="1"/>
  <c r="AU838" i="1"/>
  <c r="AT838" i="1"/>
  <c r="AS838" i="1"/>
  <c r="AR838" i="1"/>
  <c r="AQ838" i="1"/>
  <c r="AP838" i="1"/>
  <c r="AO838" i="1"/>
  <c r="AN838" i="1"/>
  <c r="AM838" i="1"/>
  <c r="T838" i="1"/>
  <c r="P838" i="1"/>
  <c r="N838" i="1"/>
  <c r="J838" i="1"/>
  <c r="AX837" i="1"/>
  <c r="AW837" i="1"/>
  <c r="AV837" i="1"/>
  <c r="AU837" i="1"/>
  <c r="AT837" i="1"/>
  <c r="AS837" i="1"/>
  <c r="AR837" i="1"/>
  <c r="AQ837" i="1"/>
  <c r="AP837" i="1"/>
  <c r="AO837" i="1"/>
  <c r="AN837" i="1"/>
  <c r="AM837" i="1"/>
  <c r="T837" i="1"/>
  <c r="P837" i="1"/>
  <c r="N837" i="1"/>
  <c r="J837" i="1"/>
  <c r="AX836" i="1"/>
  <c r="AW836" i="1"/>
  <c r="AV836" i="1"/>
  <c r="AU836" i="1"/>
  <c r="AT836" i="1"/>
  <c r="AS836" i="1"/>
  <c r="AR836" i="1"/>
  <c r="AQ836" i="1"/>
  <c r="AP836" i="1"/>
  <c r="AO836" i="1"/>
  <c r="AN836" i="1"/>
  <c r="AM836" i="1"/>
  <c r="T836" i="1"/>
  <c r="P836" i="1"/>
  <c r="N836" i="1"/>
  <c r="J836" i="1"/>
  <c r="AX835" i="1"/>
  <c r="AW835" i="1"/>
  <c r="AV835" i="1"/>
  <c r="AU835" i="1"/>
  <c r="AT835" i="1"/>
  <c r="AS835" i="1"/>
  <c r="AR835" i="1"/>
  <c r="AQ835" i="1"/>
  <c r="AP835" i="1"/>
  <c r="AO835" i="1"/>
  <c r="AN835" i="1"/>
  <c r="AM835" i="1"/>
  <c r="T835" i="1"/>
  <c r="P835" i="1"/>
  <c r="N835" i="1"/>
  <c r="J835" i="1"/>
  <c r="AX834" i="1"/>
  <c r="AW834" i="1"/>
  <c r="AV834" i="1"/>
  <c r="AU834" i="1"/>
  <c r="AT834" i="1"/>
  <c r="AS834" i="1"/>
  <c r="AR834" i="1"/>
  <c r="AQ834" i="1"/>
  <c r="AP834" i="1"/>
  <c r="AO834" i="1"/>
  <c r="AN834" i="1"/>
  <c r="AM834" i="1"/>
  <c r="T834" i="1"/>
  <c r="P834" i="1"/>
  <c r="N834" i="1"/>
  <c r="J834" i="1"/>
  <c r="AX833" i="1"/>
  <c r="AW833" i="1"/>
  <c r="AV833" i="1"/>
  <c r="AU833" i="1"/>
  <c r="AT833" i="1"/>
  <c r="AS833" i="1"/>
  <c r="AR833" i="1"/>
  <c r="AQ833" i="1"/>
  <c r="AP833" i="1"/>
  <c r="AO833" i="1"/>
  <c r="AN833" i="1"/>
  <c r="AM833" i="1"/>
  <c r="T833" i="1"/>
  <c r="P833" i="1"/>
  <c r="N833" i="1"/>
  <c r="J833" i="1"/>
  <c r="AX832" i="1"/>
  <c r="AW832" i="1"/>
  <c r="AV832" i="1"/>
  <c r="AU832" i="1"/>
  <c r="AT832" i="1"/>
  <c r="AS832" i="1"/>
  <c r="AR832" i="1"/>
  <c r="AQ832" i="1"/>
  <c r="AP832" i="1"/>
  <c r="AO832" i="1"/>
  <c r="AN832" i="1"/>
  <c r="AM832" i="1"/>
  <c r="T832" i="1"/>
  <c r="P832" i="1"/>
  <c r="N832" i="1"/>
  <c r="J832" i="1"/>
  <c r="AX831" i="1"/>
  <c r="AW831" i="1"/>
  <c r="AV831" i="1"/>
  <c r="AU831" i="1"/>
  <c r="AT831" i="1"/>
  <c r="AS831" i="1"/>
  <c r="AR831" i="1"/>
  <c r="AQ831" i="1"/>
  <c r="AP831" i="1"/>
  <c r="AO831" i="1"/>
  <c r="AN831" i="1"/>
  <c r="AM831" i="1"/>
  <c r="T831" i="1"/>
  <c r="P831" i="1"/>
  <c r="N831" i="1"/>
  <c r="J831" i="1"/>
  <c r="AX830" i="1"/>
  <c r="AW830" i="1"/>
  <c r="AV830" i="1"/>
  <c r="AU830" i="1"/>
  <c r="AT830" i="1"/>
  <c r="AS830" i="1"/>
  <c r="AR830" i="1"/>
  <c r="AQ830" i="1"/>
  <c r="AP830" i="1"/>
  <c r="AO830" i="1"/>
  <c r="AN830" i="1"/>
  <c r="AM830" i="1"/>
  <c r="T830" i="1"/>
  <c r="P830" i="1"/>
  <c r="N830" i="1"/>
  <c r="J830" i="1"/>
  <c r="AX829" i="1"/>
  <c r="AW829" i="1"/>
  <c r="AV829" i="1"/>
  <c r="AU829" i="1"/>
  <c r="AT829" i="1"/>
  <c r="AS829" i="1"/>
  <c r="AR829" i="1"/>
  <c r="AQ829" i="1"/>
  <c r="AP829" i="1"/>
  <c r="AO829" i="1"/>
  <c r="AN829" i="1"/>
  <c r="AM829" i="1"/>
  <c r="T829" i="1"/>
  <c r="P829" i="1"/>
  <c r="N829" i="1"/>
  <c r="J829" i="1"/>
  <c r="AX828" i="1"/>
  <c r="AW828" i="1"/>
  <c r="AV828" i="1"/>
  <c r="AU828" i="1"/>
  <c r="AT828" i="1"/>
  <c r="AS828" i="1"/>
  <c r="AR828" i="1"/>
  <c r="AQ828" i="1"/>
  <c r="AP828" i="1"/>
  <c r="AO828" i="1"/>
  <c r="AN828" i="1"/>
  <c r="AM828" i="1"/>
  <c r="T828" i="1"/>
  <c r="P828" i="1"/>
  <c r="N828" i="1"/>
  <c r="J828" i="1"/>
  <c r="AX827" i="1"/>
  <c r="AW827" i="1"/>
  <c r="AV827" i="1"/>
  <c r="AU827" i="1"/>
  <c r="AT827" i="1"/>
  <c r="AS827" i="1"/>
  <c r="AR827" i="1"/>
  <c r="AQ827" i="1"/>
  <c r="AP827" i="1"/>
  <c r="AO827" i="1"/>
  <c r="AN827" i="1"/>
  <c r="AM827" i="1"/>
  <c r="T827" i="1"/>
  <c r="P827" i="1"/>
  <c r="N827" i="1"/>
  <c r="J827" i="1"/>
  <c r="AX826" i="1"/>
  <c r="AW826" i="1"/>
  <c r="AV826" i="1"/>
  <c r="AU826" i="1"/>
  <c r="AT826" i="1"/>
  <c r="AS826" i="1"/>
  <c r="AR826" i="1"/>
  <c r="AQ826" i="1"/>
  <c r="AP826" i="1"/>
  <c r="AO826" i="1"/>
  <c r="AN826" i="1"/>
  <c r="AM826" i="1"/>
  <c r="T826" i="1"/>
  <c r="P826" i="1"/>
  <c r="N826" i="1"/>
  <c r="J826" i="1"/>
  <c r="AX825" i="1"/>
  <c r="AW825" i="1"/>
  <c r="AV825" i="1"/>
  <c r="AU825" i="1"/>
  <c r="AT825" i="1"/>
  <c r="AS825" i="1"/>
  <c r="AR825" i="1"/>
  <c r="AQ825" i="1"/>
  <c r="AP825" i="1"/>
  <c r="AO825" i="1"/>
  <c r="AN825" i="1"/>
  <c r="AM825" i="1"/>
  <c r="T825" i="1"/>
  <c r="P825" i="1"/>
  <c r="N825" i="1"/>
  <c r="J825" i="1"/>
  <c r="AX824" i="1"/>
  <c r="AW824" i="1"/>
  <c r="AV824" i="1"/>
  <c r="AU824" i="1"/>
  <c r="AT824" i="1"/>
  <c r="AS824" i="1"/>
  <c r="AR824" i="1"/>
  <c r="AQ824" i="1"/>
  <c r="AP824" i="1"/>
  <c r="AO824" i="1"/>
  <c r="AN824" i="1"/>
  <c r="AM824" i="1"/>
  <c r="T824" i="1"/>
  <c r="P824" i="1"/>
  <c r="N824" i="1"/>
  <c r="J824" i="1"/>
  <c r="AX823" i="1"/>
  <c r="AW823" i="1"/>
  <c r="AV823" i="1"/>
  <c r="AU823" i="1"/>
  <c r="AT823" i="1"/>
  <c r="AS823" i="1"/>
  <c r="AR823" i="1"/>
  <c r="AQ823" i="1"/>
  <c r="AP823" i="1"/>
  <c r="AO823" i="1"/>
  <c r="AN823" i="1"/>
  <c r="AM823" i="1"/>
  <c r="T823" i="1"/>
  <c r="P823" i="1"/>
  <c r="N823" i="1"/>
  <c r="J823" i="1"/>
  <c r="AX822" i="1"/>
  <c r="AW822" i="1"/>
  <c r="AV822" i="1"/>
  <c r="AU822" i="1"/>
  <c r="AT822" i="1"/>
  <c r="AS822" i="1"/>
  <c r="AR822" i="1"/>
  <c r="AQ822" i="1"/>
  <c r="AP822" i="1"/>
  <c r="AO822" i="1"/>
  <c r="AN822" i="1"/>
  <c r="AM822" i="1"/>
  <c r="T822" i="1"/>
  <c r="P822" i="1"/>
  <c r="N822" i="1"/>
  <c r="J822" i="1"/>
  <c r="AX821" i="1"/>
  <c r="AW821" i="1"/>
  <c r="AV821" i="1"/>
  <c r="AU821" i="1"/>
  <c r="AT821" i="1"/>
  <c r="AS821" i="1"/>
  <c r="AR821" i="1"/>
  <c r="AQ821" i="1"/>
  <c r="AP821" i="1"/>
  <c r="AO821" i="1"/>
  <c r="AN821" i="1"/>
  <c r="AM821" i="1"/>
  <c r="T821" i="1"/>
  <c r="P821" i="1"/>
  <c r="N821" i="1"/>
  <c r="J821" i="1"/>
  <c r="AX820" i="1"/>
  <c r="AW820" i="1"/>
  <c r="AV820" i="1"/>
  <c r="AU820" i="1"/>
  <c r="AT820" i="1"/>
  <c r="AS820" i="1"/>
  <c r="AR820" i="1"/>
  <c r="AQ820" i="1"/>
  <c r="AP820" i="1"/>
  <c r="AO820" i="1"/>
  <c r="AN820" i="1"/>
  <c r="AM820" i="1"/>
  <c r="T820" i="1"/>
  <c r="P820" i="1"/>
  <c r="N820" i="1"/>
  <c r="J820" i="1"/>
  <c r="AX819" i="1"/>
  <c r="AW819" i="1"/>
  <c r="AV819" i="1"/>
  <c r="AU819" i="1"/>
  <c r="AT819" i="1"/>
  <c r="AS819" i="1"/>
  <c r="AR819" i="1"/>
  <c r="AQ819" i="1"/>
  <c r="AP819" i="1"/>
  <c r="AO819" i="1"/>
  <c r="AN819" i="1"/>
  <c r="AM819" i="1"/>
  <c r="T819" i="1"/>
  <c r="P819" i="1"/>
  <c r="N819" i="1"/>
  <c r="J819" i="1"/>
  <c r="AX818" i="1"/>
  <c r="AW818" i="1"/>
  <c r="AV818" i="1"/>
  <c r="AU818" i="1"/>
  <c r="AT818" i="1"/>
  <c r="AS818" i="1"/>
  <c r="AR818" i="1"/>
  <c r="AQ818" i="1"/>
  <c r="AP818" i="1"/>
  <c r="AO818" i="1"/>
  <c r="AN818" i="1"/>
  <c r="AM818" i="1"/>
  <c r="T818" i="1"/>
  <c r="P818" i="1"/>
  <c r="N818" i="1"/>
  <c r="J818" i="1"/>
  <c r="AX817" i="1"/>
  <c r="AW817" i="1"/>
  <c r="AV817" i="1"/>
  <c r="AU817" i="1"/>
  <c r="AT817" i="1"/>
  <c r="AS817" i="1"/>
  <c r="AR817" i="1"/>
  <c r="AQ817" i="1"/>
  <c r="AP817" i="1"/>
  <c r="AO817" i="1"/>
  <c r="AN817" i="1"/>
  <c r="AM817" i="1"/>
  <c r="T817" i="1"/>
  <c r="P817" i="1"/>
  <c r="N817" i="1"/>
  <c r="J817" i="1"/>
  <c r="AX816" i="1"/>
  <c r="AW816" i="1"/>
  <c r="AV816" i="1"/>
  <c r="AU816" i="1"/>
  <c r="AT816" i="1"/>
  <c r="AS816" i="1"/>
  <c r="AR816" i="1"/>
  <c r="AQ816" i="1"/>
  <c r="AP816" i="1"/>
  <c r="AO816" i="1"/>
  <c r="AN816" i="1"/>
  <c r="AM816" i="1"/>
  <c r="T816" i="1"/>
  <c r="P816" i="1"/>
  <c r="N816" i="1"/>
  <c r="J816" i="1"/>
  <c r="AX815" i="1"/>
  <c r="AW815" i="1"/>
  <c r="AV815" i="1"/>
  <c r="AU815" i="1"/>
  <c r="AT815" i="1"/>
  <c r="AS815" i="1"/>
  <c r="AR815" i="1"/>
  <c r="AQ815" i="1"/>
  <c r="AP815" i="1"/>
  <c r="AO815" i="1"/>
  <c r="AN815" i="1"/>
  <c r="AM815" i="1"/>
  <c r="T815" i="1"/>
  <c r="P815" i="1"/>
  <c r="N815" i="1"/>
  <c r="J815" i="1"/>
  <c r="AX814" i="1"/>
  <c r="AW814" i="1"/>
  <c r="AV814" i="1"/>
  <c r="AU814" i="1"/>
  <c r="AT814" i="1"/>
  <c r="AS814" i="1"/>
  <c r="AR814" i="1"/>
  <c r="AQ814" i="1"/>
  <c r="AP814" i="1"/>
  <c r="AO814" i="1"/>
  <c r="AN814" i="1"/>
  <c r="AM814" i="1"/>
  <c r="T814" i="1"/>
  <c r="P814" i="1"/>
  <c r="N814" i="1"/>
  <c r="J814" i="1"/>
  <c r="AX813" i="1"/>
  <c r="AW813" i="1"/>
  <c r="AV813" i="1"/>
  <c r="AU813" i="1"/>
  <c r="AT813" i="1"/>
  <c r="AS813" i="1"/>
  <c r="AR813" i="1"/>
  <c r="AQ813" i="1"/>
  <c r="AP813" i="1"/>
  <c r="AO813" i="1"/>
  <c r="AN813" i="1"/>
  <c r="AM813" i="1"/>
  <c r="T813" i="1"/>
  <c r="P813" i="1"/>
  <c r="N813" i="1"/>
  <c r="J813" i="1"/>
  <c r="AX812" i="1"/>
  <c r="AW812" i="1"/>
  <c r="AV812" i="1"/>
  <c r="AU812" i="1"/>
  <c r="AT812" i="1"/>
  <c r="AS812" i="1"/>
  <c r="AR812" i="1"/>
  <c r="AQ812" i="1"/>
  <c r="AP812" i="1"/>
  <c r="AO812" i="1"/>
  <c r="AN812" i="1"/>
  <c r="AM812" i="1"/>
  <c r="T812" i="1"/>
  <c r="P812" i="1"/>
  <c r="N812" i="1"/>
  <c r="J812" i="1"/>
  <c r="AX811" i="1"/>
  <c r="AW811" i="1"/>
  <c r="AV811" i="1"/>
  <c r="AU811" i="1"/>
  <c r="AT811" i="1"/>
  <c r="AS811" i="1"/>
  <c r="AR811" i="1"/>
  <c r="AQ811" i="1"/>
  <c r="AP811" i="1"/>
  <c r="AO811" i="1"/>
  <c r="AN811" i="1"/>
  <c r="AM811" i="1"/>
  <c r="T811" i="1"/>
  <c r="P811" i="1"/>
  <c r="N811" i="1"/>
  <c r="J811" i="1"/>
  <c r="AX810" i="1"/>
  <c r="AW810" i="1"/>
  <c r="AV810" i="1"/>
  <c r="AU810" i="1"/>
  <c r="AT810" i="1"/>
  <c r="AS810" i="1"/>
  <c r="AR810" i="1"/>
  <c r="AQ810" i="1"/>
  <c r="AP810" i="1"/>
  <c r="AO810" i="1"/>
  <c r="AN810" i="1"/>
  <c r="AM810" i="1"/>
  <c r="T810" i="1"/>
  <c r="P810" i="1"/>
  <c r="N810" i="1"/>
  <c r="J810" i="1"/>
  <c r="AX809" i="1"/>
  <c r="AW809" i="1"/>
  <c r="AV809" i="1"/>
  <c r="AU809" i="1"/>
  <c r="AT809" i="1"/>
  <c r="AS809" i="1"/>
  <c r="AR809" i="1"/>
  <c r="AQ809" i="1"/>
  <c r="AP809" i="1"/>
  <c r="AO809" i="1"/>
  <c r="AN809" i="1"/>
  <c r="AM809" i="1"/>
  <c r="T809" i="1"/>
  <c r="P809" i="1"/>
  <c r="N809" i="1"/>
  <c r="J809" i="1"/>
  <c r="AX808" i="1"/>
  <c r="AW808" i="1"/>
  <c r="AV808" i="1"/>
  <c r="AU808" i="1"/>
  <c r="AT808" i="1"/>
  <c r="AS808" i="1"/>
  <c r="AR808" i="1"/>
  <c r="AQ808" i="1"/>
  <c r="AP808" i="1"/>
  <c r="AO808" i="1"/>
  <c r="AN808" i="1"/>
  <c r="AM808" i="1"/>
  <c r="T808" i="1"/>
  <c r="P808" i="1"/>
  <c r="N808" i="1"/>
  <c r="J808" i="1"/>
  <c r="AX807" i="1"/>
  <c r="AW807" i="1"/>
  <c r="AV807" i="1"/>
  <c r="AU807" i="1"/>
  <c r="AT807" i="1"/>
  <c r="AS807" i="1"/>
  <c r="AR807" i="1"/>
  <c r="AQ807" i="1"/>
  <c r="AP807" i="1"/>
  <c r="AO807" i="1"/>
  <c r="AN807" i="1"/>
  <c r="AM807" i="1"/>
  <c r="T807" i="1"/>
  <c r="P807" i="1"/>
  <c r="N807" i="1"/>
  <c r="J807" i="1"/>
  <c r="AX806" i="1"/>
  <c r="AW806" i="1"/>
  <c r="AV806" i="1"/>
  <c r="AU806" i="1"/>
  <c r="AT806" i="1"/>
  <c r="AS806" i="1"/>
  <c r="AR806" i="1"/>
  <c r="AQ806" i="1"/>
  <c r="AP806" i="1"/>
  <c r="AO806" i="1"/>
  <c r="AN806" i="1"/>
  <c r="AM806" i="1"/>
  <c r="T806" i="1"/>
  <c r="P806" i="1"/>
  <c r="N806" i="1"/>
  <c r="J806" i="1"/>
  <c r="AX805" i="1"/>
  <c r="AW805" i="1"/>
  <c r="AV805" i="1"/>
  <c r="AU805" i="1"/>
  <c r="AT805" i="1"/>
  <c r="AS805" i="1"/>
  <c r="AR805" i="1"/>
  <c r="AQ805" i="1"/>
  <c r="AP805" i="1"/>
  <c r="AO805" i="1"/>
  <c r="AN805" i="1"/>
  <c r="AM805" i="1"/>
  <c r="T805" i="1"/>
  <c r="P805" i="1"/>
  <c r="N805" i="1"/>
  <c r="J805" i="1"/>
  <c r="AX804" i="1"/>
  <c r="AW804" i="1"/>
  <c r="AV804" i="1"/>
  <c r="AU804" i="1"/>
  <c r="AT804" i="1"/>
  <c r="AS804" i="1"/>
  <c r="AR804" i="1"/>
  <c r="AQ804" i="1"/>
  <c r="AP804" i="1"/>
  <c r="AO804" i="1"/>
  <c r="AN804" i="1"/>
  <c r="AM804" i="1"/>
  <c r="T804" i="1"/>
  <c r="P804" i="1"/>
  <c r="N804" i="1"/>
  <c r="J804" i="1"/>
  <c r="AX803" i="1"/>
  <c r="AW803" i="1"/>
  <c r="AV803" i="1"/>
  <c r="AU803" i="1"/>
  <c r="AT803" i="1"/>
  <c r="AS803" i="1"/>
  <c r="AR803" i="1"/>
  <c r="AQ803" i="1"/>
  <c r="AP803" i="1"/>
  <c r="AO803" i="1"/>
  <c r="AN803" i="1"/>
  <c r="AM803" i="1"/>
  <c r="T803" i="1"/>
  <c r="P803" i="1"/>
  <c r="N803" i="1"/>
  <c r="J803" i="1"/>
  <c r="AX802" i="1"/>
  <c r="AW802" i="1"/>
  <c r="AV802" i="1"/>
  <c r="AU802" i="1"/>
  <c r="AT802" i="1"/>
  <c r="AS802" i="1"/>
  <c r="AR802" i="1"/>
  <c r="AQ802" i="1"/>
  <c r="AP802" i="1"/>
  <c r="AO802" i="1"/>
  <c r="AN802" i="1"/>
  <c r="AM802" i="1"/>
  <c r="T802" i="1"/>
  <c r="P802" i="1"/>
  <c r="N802" i="1"/>
  <c r="J802" i="1"/>
  <c r="AX801" i="1"/>
  <c r="AW801" i="1"/>
  <c r="AV801" i="1"/>
  <c r="AU801" i="1"/>
  <c r="AT801" i="1"/>
  <c r="AS801" i="1"/>
  <c r="AR801" i="1"/>
  <c r="AQ801" i="1"/>
  <c r="AP801" i="1"/>
  <c r="AO801" i="1"/>
  <c r="AN801" i="1"/>
  <c r="AM801" i="1"/>
  <c r="T801" i="1"/>
  <c r="P801" i="1"/>
  <c r="N801" i="1"/>
  <c r="J801" i="1"/>
  <c r="AX800" i="1"/>
  <c r="AW800" i="1"/>
  <c r="AV800" i="1"/>
  <c r="AU800" i="1"/>
  <c r="AT800" i="1"/>
  <c r="AS800" i="1"/>
  <c r="AR800" i="1"/>
  <c r="AQ800" i="1"/>
  <c r="AP800" i="1"/>
  <c r="AO800" i="1"/>
  <c r="AN800" i="1"/>
  <c r="AM800" i="1"/>
  <c r="T800" i="1"/>
  <c r="P800" i="1"/>
  <c r="N800" i="1"/>
  <c r="J800" i="1"/>
  <c r="AX799" i="1"/>
  <c r="AW799" i="1"/>
  <c r="AV799" i="1"/>
  <c r="AU799" i="1"/>
  <c r="AT799" i="1"/>
  <c r="AS799" i="1"/>
  <c r="AR799" i="1"/>
  <c r="AQ799" i="1"/>
  <c r="AP799" i="1"/>
  <c r="AO799" i="1"/>
  <c r="AN799" i="1"/>
  <c r="AM799" i="1"/>
  <c r="T799" i="1"/>
  <c r="P799" i="1"/>
  <c r="N799" i="1"/>
  <c r="J799" i="1"/>
  <c r="AX798" i="1"/>
  <c r="AW798" i="1"/>
  <c r="AV798" i="1"/>
  <c r="AU798" i="1"/>
  <c r="AT798" i="1"/>
  <c r="AS798" i="1"/>
  <c r="AR798" i="1"/>
  <c r="AQ798" i="1"/>
  <c r="AP798" i="1"/>
  <c r="AO798" i="1"/>
  <c r="AN798" i="1"/>
  <c r="AM798" i="1"/>
  <c r="T798" i="1"/>
  <c r="P798" i="1"/>
  <c r="N798" i="1"/>
  <c r="J798" i="1"/>
  <c r="AX797" i="1"/>
  <c r="AW797" i="1"/>
  <c r="AV797" i="1"/>
  <c r="AU797" i="1"/>
  <c r="AT797" i="1"/>
  <c r="AS797" i="1"/>
  <c r="AR797" i="1"/>
  <c r="AQ797" i="1"/>
  <c r="AP797" i="1"/>
  <c r="AO797" i="1"/>
  <c r="AN797" i="1"/>
  <c r="AM797" i="1"/>
  <c r="T797" i="1"/>
  <c r="P797" i="1"/>
  <c r="N797" i="1"/>
  <c r="J797" i="1"/>
  <c r="AX796" i="1"/>
  <c r="AW796" i="1"/>
  <c r="AV796" i="1"/>
  <c r="AU796" i="1"/>
  <c r="AT796" i="1"/>
  <c r="AS796" i="1"/>
  <c r="AR796" i="1"/>
  <c r="AQ796" i="1"/>
  <c r="AP796" i="1"/>
  <c r="AO796" i="1"/>
  <c r="AN796" i="1"/>
  <c r="AM796" i="1"/>
  <c r="T796" i="1"/>
  <c r="P796" i="1"/>
  <c r="N796" i="1"/>
  <c r="J796" i="1"/>
  <c r="AX795" i="1"/>
  <c r="AW795" i="1"/>
  <c r="AV795" i="1"/>
  <c r="AU795" i="1"/>
  <c r="AT795" i="1"/>
  <c r="AS795" i="1"/>
  <c r="AR795" i="1"/>
  <c r="AQ795" i="1"/>
  <c r="AP795" i="1"/>
  <c r="AO795" i="1"/>
  <c r="AN795" i="1"/>
  <c r="AM795" i="1"/>
  <c r="T795" i="1"/>
  <c r="P795" i="1"/>
  <c r="N795" i="1"/>
  <c r="J795" i="1"/>
  <c r="AX794" i="1"/>
  <c r="AW794" i="1"/>
  <c r="AV794" i="1"/>
  <c r="AU794" i="1"/>
  <c r="AT794" i="1"/>
  <c r="AS794" i="1"/>
  <c r="AR794" i="1"/>
  <c r="AQ794" i="1"/>
  <c r="AP794" i="1"/>
  <c r="AO794" i="1"/>
  <c r="AN794" i="1"/>
  <c r="AM794" i="1"/>
  <c r="T794" i="1"/>
  <c r="P794" i="1"/>
  <c r="N794" i="1"/>
  <c r="J794" i="1"/>
  <c r="AX793" i="1"/>
  <c r="AW793" i="1"/>
  <c r="AV793" i="1"/>
  <c r="AU793" i="1"/>
  <c r="AT793" i="1"/>
  <c r="AS793" i="1"/>
  <c r="AR793" i="1"/>
  <c r="AQ793" i="1"/>
  <c r="AP793" i="1"/>
  <c r="AO793" i="1"/>
  <c r="AN793" i="1"/>
  <c r="AM793" i="1"/>
  <c r="T793" i="1"/>
  <c r="P793" i="1"/>
  <c r="N793" i="1"/>
  <c r="J793" i="1"/>
  <c r="AX792" i="1"/>
  <c r="AW792" i="1"/>
  <c r="AV792" i="1"/>
  <c r="AU792" i="1"/>
  <c r="AT792" i="1"/>
  <c r="AS792" i="1"/>
  <c r="AR792" i="1"/>
  <c r="AQ792" i="1"/>
  <c r="AP792" i="1"/>
  <c r="AO792" i="1"/>
  <c r="AN792" i="1"/>
  <c r="AM792" i="1"/>
  <c r="T792" i="1"/>
  <c r="P792" i="1"/>
  <c r="N792" i="1"/>
  <c r="J792" i="1"/>
  <c r="AX791" i="1"/>
  <c r="AW791" i="1"/>
  <c r="AV791" i="1"/>
  <c r="AU791" i="1"/>
  <c r="AT791" i="1"/>
  <c r="AS791" i="1"/>
  <c r="AR791" i="1"/>
  <c r="AQ791" i="1"/>
  <c r="AP791" i="1"/>
  <c r="AO791" i="1"/>
  <c r="AN791" i="1"/>
  <c r="AM791" i="1"/>
  <c r="T791" i="1"/>
  <c r="P791" i="1"/>
  <c r="N791" i="1"/>
  <c r="J791" i="1"/>
  <c r="AX790" i="1"/>
  <c r="AW790" i="1"/>
  <c r="AV790" i="1"/>
  <c r="AU790" i="1"/>
  <c r="AT790" i="1"/>
  <c r="AS790" i="1"/>
  <c r="AR790" i="1"/>
  <c r="AQ790" i="1"/>
  <c r="AP790" i="1"/>
  <c r="AO790" i="1"/>
  <c r="AN790" i="1"/>
  <c r="AM790" i="1"/>
  <c r="T790" i="1"/>
  <c r="P790" i="1"/>
  <c r="N790" i="1"/>
  <c r="J790" i="1"/>
  <c r="AX789" i="1"/>
  <c r="AW789" i="1"/>
  <c r="AV789" i="1"/>
  <c r="AU789" i="1"/>
  <c r="AT789" i="1"/>
  <c r="AS789" i="1"/>
  <c r="AR789" i="1"/>
  <c r="AQ789" i="1"/>
  <c r="AP789" i="1"/>
  <c r="AO789" i="1"/>
  <c r="AN789" i="1"/>
  <c r="AM789" i="1"/>
  <c r="T789" i="1"/>
  <c r="P789" i="1"/>
  <c r="N789" i="1"/>
  <c r="J789" i="1"/>
  <c r="AX788" i="1"/>
  <c r="AW788" i="1"/>
  <c r="AV788" i="1"/>
  <c r="AU788" i="1"/>
  <c r="AT788" i="1"/>
  <c r="AS788" i="1"/>
  <c r="AR788" i="1"/>
  <c r="AQ788" i="1"/>
  <c r="AP788" i="1"/>
  <c r="AO788" i="1"/>
  <c r="AN788" i="1"/>
  <c r="AM788" i="1"/>
  <c r="T788" i="1"/>
  <c r="P788" i="1"/>
  <c r="N788" i="1"/>
  <c r="J788" i="1"/>
  <c r="AX787" i="1"/>
  <c r="AW787" i="1"/>
  <c r="AV787" i="1"/>
  <c r="AU787" i="1"/>
  <c r="AT787" i="1"/>
  <c r="AS787" i="1"/>
  <c r="AR787" i="1"/>
  <c r="AQ787" i="1"/>
  <c r="AP787" i="1"/>
  <c r="AO787" i="1"/>
  <c r="AN787" i="1"/>
  <c r="AM787" i="1"/>
  <c r="T787" i="1"/>
  <c r="P787" i="1"/>
  <c r="N787" i="1"/>
  <c r="J787" i="1"/>
  <c r="AX786" i="1"/>
  <c r="AW786" i="1"/>
  <c r="AV786" i="1"/>
  <c r="AU786" i="1"/>
  <c r="AT786" i="1"/>
  <c r="AS786" i="1"/>
  <c r="AR786" i="1"/>
  <c r="AQ786" i="1"/>
  <c r="AP786" i="1"/>
  <c r="AO786" i="1"/>
  <c r="AN786" i="1"/>
  <c r="AM786" i="1"/>
  <c r="T786" i="1"/>
  <c r="P786" i="1"/>
  <c r="N786" i="1"/>
  <c r="J786" i="1"/>
  <c r="AX785" i="1"/>
  <c r="AW785" i="1"/>
  <c r="AV785" i="1"/>
  <c r="AU785" i="1"/>
  <c r="AT785" i="1"/>
  <c r="AS785" i="1"/>
  <c r="AR785" i="1"/>
  <c r="AQ785" i="1"/>
  <c r="AP785" i="1"/>
  <c r="AO785" i="1"/>
  <c r="AN785" i="1"/>
  <c r="AM785" i="1"/>
  <c r="T785" i="1"/>
  <c r="P785" i="1"/>
  <c r="N785" i="1"/>
  <c r="J785" i="1"/>
  <c r="AX784" i="1"/>
  <c r="AW784" i="1"/>
  <c r="AV784" i="1"/>
  <c r="AU784" i="1"/>
  <c r="AT784" i="1"/>
  <c r="AS784" i="1"/>
  <c r="AR784" i="1"/>
  <c r="AQ784" i="1"/>
  <c r="AP784" i="1"/>
  <c r="AO784" i="1"/>
  <c r="AN784" i="1"/>
  <c r="AM784" i="1"/>
  <c r="T784" i="1"/>
  <c r="P784" i="1"/>
  <c r="N784" i="1"/>
  <c r="J784" i="1"/>
  <c r="AX783" i="1"/>
  <c r="AW783" i="1"/>
  <c r="AV783" i="1"/>
  <c r="AU783" i="1"/>
  <c r="AT783" i="1"/>
  <c r="AS783" i="1"/>
  <c r="AR783" i="1"/>
  <c r="AQ783" i="1"/>
  <c r="AP783" i="1"/>
  <c r="AO783" i="1"/>
  <c r="AN783" i="1"/>
  <c r="AM783" i="1"/>
  <c r="T783" i="1"/>
  <c r="P783" i="1"/>
  <c r="N783" i="1"/>
  <c r="J783" i="1"/>
  <c r="AX782" i="1"/>
  <c r="AW782" i="1"/>
  <c r="AV782" i="1"/>
  <c r="AU782" i="1"/>
  <c r="AT782" i="1"/>
  <c r="AS782" i="1"/>
  <c r="AR782" i="1"/>
  <c r="AQ782" i="1"/>
  <c r="AP782" i="1"/>
  <c r="AO782" i="1"/>
  <c r="AN782" i="1"/>
  <c r="AM782" i="1"/>
  <c r="T782" i="1"/>
  <c r="P782" i="1"/>
  <c r="N782" i="1"/>
  <c r="J782" i="1"/>
  <c r="AX781" i="1"/>
  <c r="AW781" i="1"/>
  <c r="AV781" i="1"/>
  <c r="AU781" i="1"/>
  <c r="AT781" i="1"/>
  <c r="AS781" i="1"/>
  <c r="AR781" i="1"/>
  <c r="AQ781" i="1"/>
  <c r="AP781" i="1"/>
  <c r="AO781" i="1"/>
  <c r="AN781" i="1"/>
  <c r="AM781" i="1"/>
  <c r="T781" i="1"/>
  <c r="P781" i="1"/>
  <c r="N781" i="1"/>
  <c r="J781" i="1"/>
  <c r="AX780" i="1"/>
  <c r="AW780" i="1"/>
  <c r="AV780" i="1"/>
  <c r="AU780" i="1"/>
  <c r="AT780" i="1"/>
  <c r="AS780" i="1"/>
  <c r="AR780" i="1"/>
  <c r="AQ780" i="1"/>
  <c r="AP780" i="1"/>
  <c r="AO780" i="1"/>
  <c r="AN780" i="1"/>
  <c r="AM780" i="1"/>
  <c r="T780" i="1"/>
  <c r="P780" i="1"/>
  <c r="N780" i="1"/>
  <c r="J780" i="1"/>
  <c r="AX779" i="1"/>
  <c r="AW779" i="1"/>
  <c r="AV779" i="1"/>
  <c r="AU779" i="1"/>
  <c r="AT779" i="1"/>
  <c r="AS779" i="1"/>
  <c r="AR779" i="1"/>
  <c r="AQ779" i="1"/>
  <c r="AP779" i="1"/>
  <c r="AO779" i="1"/>
  <c r="AN779" i="1"/>
  <c r="AM779" i="1"/>
  <c r="T779" i="1"/>
  <c r="P779" i="1"/>
  <c r="N779" i="1"/>
  <c r="J779" i="1"/>
  <c r="AX778" i="1"/>
  <c r="AW778" i="1"/>
  <c r="AV778" i="1"/>
  <c r="AU778" i="1"/>
  <c r="AT778" i="1"/>
  <c r="AS778" i="1"/>
  <c r="AR778" i="1"/>
  <c r="AQ778" i="1"/>
  <c r="AP778" i="1"/>
  <c r="AO778" i="1"/>
  <c r="AN778" i="1"/>
  <c r="AM778" i="1"/>
  <c r="T778" i="1"/>
  <c r="P778" i="1"/>
  <c r="N778" i="1"/>
  <c r="J778" i="1"/>
  <c r="AX777" i="1"/>
  <c r="AW777" i="1"/>
  <c r="AV777" i="1"/>
  <c r="AU777" i="1"/>
  <c r="AT777" i="1"/>
  <c r="AS777" i="1"/>
  <c r="AR777" i="1"/>
  <c r="AQ777" i="1"/>
  <c r="AP777" i="1"/>
  <c r="AO777" i="1"/>
  <c r="AN777" i="1"/>
  <c r="AM777" i="1"/>
  <c r="T777" i="1"/>
  <c r="P777" i="1"/>
  <c r="N777" i="1"/>
  <c r="J777" i="1"/>
  <c r="AX776" i="1"/>
  <c r="AW776" i="1"/>
  <c r="AV776" i="1"/>
  <c r="AU776" i="1"/>
  <c r="AT776" i="1"/>
  <c r="AS776" i="1"/>
  <c r="AR776" i="1"/>
  <c r="AQ776" i="1"/>
  <c r="AP776" i="1"/>
  <c r="AO776" i="1"/>
  <c r="AN776" i="1"/>
  <c r="AM776" i="1"/>
  <c r="T776" i="1"/>
  <c r="P776" i="1"/>
  <c r="N776" i="1"/>
  <c r="J776" i="1"/>
  <c r="AX775" i="1"/>
  <c r="AW775" i="1"/>
  <c r="AV775" i="1"/>
  <c r="AU775" i="1"/>
  <c r="AT775" i="1"/>
  <c r="AS775" i="1"/>
  <c r="AR775" i="1"/>
  <c r="AQ775" i="1"/>
  <c r="AP775" i="1"/>
  <c r="AO775" i="1"/>
  <c r="AN775" i="1"/>
  <c r="AM775" i="1"/>
  <c r="T775" i="1"/>
  <c r="P775" i="1"/>
  <c r="N775" i="1"/>
  <c r="J775" i="1"/>
  <c r="AX774" i="1"/>
  <c r="AW774" i="1"/>
  <c r="AV774" i="1"/>
  <c r="AU774" i="1"/>
  <c r="AT774" i="1"/>
  <c r="AS774" i="1"/>
  <c r="AR774" i="1"/>
  <c r="AQ774" i="1"/>
  <c r="AP774" i="1"/>
  <c r="AO774" i="1"/>
  <c r="AN774" i="1"/>
  <c r="AM774" i="1"/>
  <c r="T774" i="1"/>
  <c r="P774" i="1"/>
  <c r="N774" i="1"/>
  <c r="J774" i="1"/>
  <c r="AX773" i="1"/>
  <c r="AW773" i="1"/>
  <c r="AV773" i="1"/>
  <c r="AU773" i="1"/>
  <c r="AT773" i="1"/>
  <c r="AS773" i="1"/>
  <c r="AR773" i="1"/>
  <c r="AQ773" i="1"/>
  <c r="AP773" i="1"/>
  <c r="AO773" i="1"/>
  <c r="AN773" i="1"/>
  <c r="AM773" i="1"/>
  <c r="T773" i="1"/>
  <c r="P773" i="1"/>
  <c r="N773" i="1"/>
  <c r="J773" i="1"/>
  <c r="AX772" i="1"/>
  <c r="AW772" i="1"/>
  <c r="AV772" i="1"/>
  <c r="AU772" i="1"/>
  <c r="AT772" i="1"/>
  <c r="AS772" i="1"/>
  <c r="AR772" i="1"/>
  <c r="AQ772" i="1"/>
  <c r="AP772" i="1"/>
  <c r="AO772" i="1"/>
  <c r="AN772" i="1"/>
  <c r="AM772" i="1"/>
  <c r="T772" i="1"/>
  <c r="P772" i="1"/>
  <c r="N772" i="1"/>
  <c r="J772" i="1"/>
  <c r="AX771" i="1"/>
  <c r="AW771" i="1"/>
  <c r="AV771" i="1"/>
  <c r="AU771" i="1"/>
  <c r="AT771" i="1"/>
  <c r="AS771" i="1"/>
  <c r="AR771" i="1"/>
  <c r="AQ771" i="1"/>
  <c r="AP771" i="1"/>
  <c r="AO771" i="1"/>
  <c r="AN771" i="1"/>
  <c r="AM771" i="1"/>
  <c r="T771" i="1"/>
  <c r="P771" i="1"/>
  <c r="N771" i="1"/>
  <c r="J771" i="1"/>
  <c r="AX770" i="1"/>
  <c r="AW770" i="1"/>
  <c r="AV770" i="1"/>
  <c r="AU770" i="1"/>
  <c r="AT770" i="1"/>
  <c r="AS770" i="1"/>
  <c r="AR770" i="1"/>
  <c r="AQ770" i="1"/>
  <c r="AP770" i="1"/>
  <c r="AO770" i="1"/>
  <c r="AN770" i="1"/>
  <c r="AM770" i="1"/>
  <c r="T770" i="1"/>
  <c r="P770" i="1"/>
  <c r="N770" i="1"/>
  <c r="J770" i="1"/>
  <c r="AX769" i="1"/>
  <c r="AW769" i="1"/>
  <c r="AV769" i="1"/>
  <c r="AU769" i="1"/>
  <c r="AT769" i="1"/>
  <c r="AS769" i="1"/>
  <c r="AR769" i="1"/>
  <c r="AQ769" i="1"/>
  <c r="AP769" i="1"/>
  <c r="AO769" i="1"/>
  <c r="AN769" i="1"/>
  <c r="AM769" i="1"/>
  <c r="T769" i="1"/>
  <c r="P769" i="1"/>
  <c r="N769" i="1"/>
  <c r="J769" i="1"/>
  <c r="AX768" i="1"/>
  <c r="AW768" i="1"/>
  <c r="AV768" i="1"/>
  <c r="AU768" i="1"/>
  <c r="AT768" i="1"/>
  <c r="AS768" i="1"/>
  <c r="AR768" i="1"/>
  <c r="AQ768" i="1"/>
  <c r="AP768" i="1"/>
  <c r="AO768" i="1"/>
  <c r="AN768" i="1"/>
  <c r="AM768" i="1"/>
  <c r="T768" i="1"/>
  <c r="P768" i="1"/>
  <c r="N768" i="1"/>
  <c r="J768" i="1"/>
  <c r="AX767" i="1"/>
  <c r="AW767" i="1"/>
  <c r="AV767" i="1"/>
  <c r="AU767" i="1"/>
  <c r="AT767" i="1"/>
  <c r="AS767" i="1"/>
  <c r="AR767" i="1"/>
  <c r="AQ767" i="1"/>
  <c r="AP767" i="1"/>
  <c r="AO767" i="1"/>
  <c r="AN767" i="1"/>
  <c r="AM767" i="1"/>
  <c r="T767" i="1"/>
  <c r="P767" i="1"/>
  <c r="N767" i="1"/>
  <c r="J767" i="1"/>
  <c r="AX766" i="1"/>
  <c r="AW766" i="1"/>
  <c r="AV766" i="1"/>
  <c r="AU766" i="1"/>
  <c r="AT766" i="1"/>
  <c r="AS766" i="1"/>
  <c r="AR766" i="1"/>
  <c r="AQ766" i="1"/>
  <c r="AP766" i="1"/>
  <c r="AO766" i="1"/>
  <c r="AN766" i="1"/>
  <c r="AM766" i="1"/>
  <c r="T766" i="1"/>
  <c r="P766" i="1"/>
  <c r="N766" i="1"/>
  <c r="J766" i="1"/>
  <c r="AX765" i="1"/>
  <c r="AW765" i="1"/>
  <c r="AV765" i="1"/>
  <c r="AU765" i="1"/>
  <c r="AT765" i="1"/>
  <c r="AS765" i="1"/>
  <c r="AR765" i="1"/>
  <c r="AQ765" i="1"/>
  <c r="AP765" i="1"/>
  <c r="AO765" i="1"/>
  <c r="AN765" i="1"/>
  <c r="AM765" i="1"/>
  <c r="T765" i="1"/>
  <c r="P765" i="1"/>
  <c r="N765" i="1"/>
  <c r="J765" i="1"/>
  <c r="AX764" i="1"/>
  <c r="AW764" i="1"/>
  <c r="AV764" i="1"/>
  <c r="AU764" i="1"/>
  <c r="AT764" i="1"/>
  <c r="AS764" i="1"/>
  <c r="AR764" i="1"/>
  <c r="AQ764" i="1"/>
  <c r="AP764" i="1"/>
  <c r="AO764" i="1"/>
  <c r="AN764" i="1"/>
  <c r="AM764" i="1"/>
  <c r="T764" i="1"/>
  <c r="P764" i="1"/>
  <c r="N764" i="1"/>
  <c r="J764" i="1"/>
  <c r="AX763" i="1"/>
  <c r="AW763" i="1"/>
  <c r="AV763" i="1"/>
  <c r="AU763" i="1"/>
  <c r="AT763" i="1"/>
  <c r="AS763" i="1"/>
  <c r="AR763" i="1"/>
  <c r="AQ763" i="1"/>
  <c r="AP763" i="1"/>
  <c r="AO763" i="1"/>
  <c r="AN763" i="1"/>
  <c r="AM763" i="1"/>
  <c r="T763" i="1"/>
  <c r="P763" i="1"/>
  <c r="N763" i="1"/>
  <c r="J763" i="1"/>
  <c r="AX762" i="1"/>
  <c r="AW762" i="1"/>
  <c r="AV762" i="1"/>
  <c r="AU762" i="1"/>
  <c r="AT762" i="1"/>
  <c r="AS762" i="1"/>
  <c r="AR762" i="1"/>
  <c r="AQ762" i="1"/>
  <c r="AP762" i="1"/>
  <c r="AO762" i="1"/>
  <c r="AN762" i="1"/>
  <c r="AM762" i="1"/>
  <c r="T762" i="1"/>
  <c r="P762" i="1"/>
  <c r="N762" i="1"/>
  <c r="J762" i="1"/>
  <c r="AX761" i="1"/>
  <c r="AW761" i="1"/>
  <c r="AV761" i="1"/>
  <c r="AU761" i="1"/>
  <c r="AT761" i="1"/>
  <c r="AS761" i="1"/>
  <c r="AR761" i="1"/>
  <c r="AQ761" i="1"/>
  <c r="AP761" i="1"/>
  <c r="AO761" i="1"/>
  <c r="AN761" i="1"/>
  <c r="AM761" i="1"/>
  <c r="T761" i="1"/>
  <c r="P761" i="1"/>
  <c r="N761" i="1"/>
  <c r="J761" i="1"/>
  <c r="AX760" i="1"/>
  <c r="AW760" i="1"/>
  <c r="AV760" i="1"/>
  <c r="AU760" i="1"/>
  <c r="AT760" i="1"/>
  <c r="AS760" i="1"/>
  <c r="AR760" i="1"/>
  <c r="AQ760" i="1"/>
  <c r="AP760" i="1"/>
  <c r="AO760" i="1"/>
  <c r="AN760" i="1"/>
  <c r="AM760" i="1"/>
  <c r="T760" i="1"/>
  <c r="P760" i="1"/>
  <c r="N760" i="1"/>
  <c r="J760" i="1"/>
  <c r="AX759" i="1"/>
  <c r="AW759" i="1"/>
  <c r="AV759" i="1"/>
  <c r="AU759" i="1"/>
  <c r="AT759" i="1"/>
  <c r="AS759" i="1"/>
  <c r="AR759" i="1"/>
  <c r="AQ759" i="1"/>
  <c r="AP759" i="1"/>
  <c r="AO759" i="1"/>
  <c r="AN759" i="1"/>
  <c r="AM759" i="1"/>
  <c r="T759" i="1"/>
  <c r="P759" i="1"/>
  <c r="N759" i="1"/>
  <c r="J759" i="1"/>
  <c r="AX758" i="1"/>
  <c r="AW758" i="1"/>
  <c r="AV758" i="1"/>
  <c r="AU758" i="1"/>
  <c r="AT758" i="1"/>
  <c r="AS758" i="1"/>
  <c r="AR758" i="1"/>
  <c r="AQ758" i="1"/>
  <c r="AP758" i="1"/>
  <c r="AO758" i="1"/>
  <c r="AN758" i="1"/>
  <c r="AM758" i="1"/>
  <c r="T758" i="1"/>
  <c r="P758" i="1"/>
  <c r="N758" i="1"/>
  <c r="J758" i="1"/>
  <c r="AX757" i="1"/>
  <c r="AW757" i="1"/>
  <c r="AV757" i="1"/>
  <c r="AU757" i="1"/>
  <c r="AT757" i="1"/>
  <c r="AS757" i="1"/>
  <c r="AR757" i="1"/>
  <c r="AQ757" i="1"/>
  <c r="AP757" i="1"/>
  <c r="AO757" i="1"/>
  <c r="AN757" i="1"/>
  <c r="AM757" i="1"/>
  <c r="T757" i="1"/>
  <c r="P757" i="1"/>
  <c r="N757" i="1"/>
  <c r="J757" i="1"/>
  <c r="AX756" i="1"/>
  <c r="AW756" i="1"/>
  <c r="AV756" i="1"/>
  <c r="AU756" i="1"/>
  <c r="AT756" i="1"/>
  <c r="AS756" i="1"/>
  <c r="AR756" i="1"/>
  <c r="AQ756" i="1"/>
  <c r="AP756" i="1"/>
  <c r="AO756" i="1"/>
  <c r="AN756" i="1"/>
  <c r="AM756" i="1"/>
  <c r="T756" i="1"/>
  <c r="P756" i="1"/>
  <c r="N756" i="1"/>
  <c r="J756" i="1"/>
  <c r="AX755" i="1"/>
  <c r="AW755" i="1"/>
  <c r="AV755" i="1"/>
  <c r="AU755" i="1"/>
  <c r="AT755" i="1"/>
  <c r="AS755" i="1"/>
  <c r="AR755" i="1"/>
  <c r="AQ755" i="1"/>
  <c r="AP755" i="1"/>
  <c r="AO755" i="1"/>
  <c r="AN755" i="1"/>
  <c r="AM755" i="1"/>
  <c r="T755" i="1"/>
  <c r="P755" i="1"/>
  <c r="N755" i="1"/>
  <c r="J755" i="1"/>
  <c r="AX754" i="1"/>
  <c r="AW754" i="1"/>
  <c r="AV754" i="1"/>
  <c r="AU754" i="1"/>
  <c r="AT754" i="1"/>
  <c r="AS754" i="1"/>
  <c r="AR754" i="1"/>
  <c r="AQ754" i="1"/>
  <c r="AP754" i="1"/>
  <c r="AO754" i="1"/>
  <c r="AN754" i="1"/>
  <c r="AM754" i="1"/>
  <c r="T754" i="1"/>
  <c r="P754" i="1"/>
  <c r="N754" i="1"/>
  <c r="J754" i="1"/>
  <c r="AX753" i="1"/>
  <c r="AW753" i="1"/>
  <c r="AV753" i="1"/>
  <c r="AU753" i="1"/>
  <c r="AT753" i="1"/>
  <c r="AS753" i="1"/>
  <c r="AR753" i="1"/>
  <c r="AQ753" i="1"/>
  <c r="AP753" i="1"/>
  <c r="AO753" i="1"/>
  <c r="AN753" i="1"/>
  <c r="AM753" i="1"/>
  <c r="T753" i="1"/>
  <c r="P753" i="1"/>
  <c r="N753" i="1"/>
  <c r="J753" i="1"/>
  <c r="AX752" i="1"/>
  <c r="AW752" i="1"/>
  <c r="AV752" i="1"/>
  <c r="AU752" i="1"/>
  <c r="AT752" i="1"/>
  <c r="AS752" i="1"/>
  <c r="AR752" i="1"/>
  <c r="AQ752" i="1"/>
  <c r="AP752" i="1"/>
  <c r="AO752" i="1"/>
  <c r="AN752" i="1"/>
  <c r="AM752" i="1"/>
  <c r="T752" i="1"/>
  <c r="P752" i="1"/>
  <c r="N752" i="1"/>
  <c r="J752" i="1"/>
  <c r="AX751" i="1"/>
  <c r="AW751" i="1"/>
  <c r="AV751" i="1"/>
  <c r="AU751" i="1"/>
  <c r="AT751" i="1"/>
  <c r="AS751" i="1"/>
  <c r="AR751" i="1"/>
  <c r="AQ751" i="1"/>
  <c r="AP751" i="1"/>
  <c r="AO751" i="1"/>
  <c r="AN751" i="1"/>
  <c r="AM751" i="1"/>
  <c r="T751" i="1"/>
  <c r="P751" i="1"/>
  <c r="N751" i="1"/>
  <c r="J751" i="1"/>
  <c r="AX750" i="1"/>
  <c r="AW750" i="1"/>
  <c r="AV750" i="1"/>
  <c r="AU750" i="1"/>
  <c r="AT750" i="1"/>
  <c r="AS750" i="1"/>
  <c r="AR750" i="1"/>
  <c r="AQ750" i="1"/>
  <c r="AP750" i="1"/>
  <c r="AO750" i="1"/>
  <c r="AN750" i="1"/>
  <c r="AM750" i="1"/>
  <c r="T750" i="1"/>
  <c r="P750" i="1"/>
  <c r="N750" i="1"/>
  <c r="J750" i="1"/>
  <c r="AX749" i="1"/>
  <c r="AW749" i="1"/>
  <c r="AV749" i="1"/>
  <c r="AU749" i="1"/>
  <c r="AT749" i="1"/>
  <c r="AS749" i="1"/>
  <c r="AR749" i="1"/>
  <c r="AQ749" i="1"/>
  <c r="AP749" i="1"/>
  <c r="AO749" i="1"/>
  <c r="AN749" i="1"/>
  <c r="AM749" i="1"/>
  <c r="T749" i="1"/>
  <c r="P749" i="1"/>
  <c r="N749" i="1"/>
  <c r="J749" i="1"/>
  <c r="AX748" i="1"/>
  <c r="AW748" i="1"/>
  <c r="AV748" i="1"/>
  <c r="AU748" i="1"/>
  <c r="AT748" i="1"/>
  <c r="AS748" i="1"/>
  <c r="AR748" i="1"/>
  <c r="AQ748" i="1"/>
  <c r="AP748" i="1"/>
  <c r="AO748" i="1"/>
  <c r="AN748" i="1"/>
  <c r="AM748" i="1"/>
  <c r="T748" i="1"/>
  <c r="P748" i="1"/>
  <c r="N748" i="1"/>
  <c r="J748" i="1"/>
  <c r="AX747" i="1"/>
  <c r="AW747" i="1"/>
  <c r="AV747" i="1"/>
  <c r="AU747" i="1"/>
  <c r="AT747" i="1"/>
  <c r="AS747" i="1"/>
  <c r="AR747" i="1"/>
  <c r="AQ747" i="1"/>
  <c r="AP747" i="1"/>
  <c r="AO747" i="1"/>
  <c r="AN747" i="1"/>
  <c r="AM747" i="1"/>
  <c r="T747" i="1"/>
  <c r="P747" i="1"/>
  <c r="N747" i="1"/>
  <c r="J747" i="1"/>
  <c r="AX746" i="1"/>
  <c r="AW746" i="1"/>
  <c r="AV746" i="1"/>
  <c r="AU746" i="1"/>
  <c r="AT746" i="1"/>
  <c r="AS746" i="1"/>
  <c r="AR746" i="1"/>
  <c r="AQ746" i="1"/>
  <c r="AP746" i="1"/>
  <c r="AO746" i="1"/>
  <c r="AN746" i="1"/>
  <c r="AM746" i="1"/>
  <c r="T746" i="1"/>
  <c r="P746" i="1"/>
  <c r="N746" i="1"/>
  <c r="J746" i="1"/>
  <c r="AX745" i="1"/>
  <c r="AW745" i="1"/>
  <c r="AV745" i="1"/>
  <c r="AU745" i="1"/>
  <c r="AT745" i="1"/>
  <c r="AS745" i="1"/>
  <c r="AR745" i="1"/>
  <c r="AQ745" i="1"/>
  <c r="AP745" i="1"/>
  <c r="AO745" i="1"/>
  <c r="AN745" i="1"/>
  <c r="AM745" i="1"/>
  <c r="T745" i="1"/>
  <c r="P745" i="1"/>
  <c r="N745" i="1"/>
  <c r="J745" i="1"/>
  <c r="AX744" i="1"/>
  <c r="AW744" i="1"/>
  <c r="AV744" i="1"/>
  <c r="AU744" i="1"/>
  <c r="AT744" i="1"/>
  <c r="AS744" i="1"/>
  <c r="AR744" i="1"/>
  <c r="AQ744" i="1"/>
  <c r="AP744" i="1"/>
  <c r="AO744" i="1"/>
  <c r="AN744" i="1"/>
  <c r="AM744" i="1"/>
  <c r="T744" i="1"/>
  <c r="P744" i="1"/>
  <c r="N744" i="1"/>
  <c r="J744" i="1"/>
  <c r="AX743" i="1"/>
  <c r="AW743" i="1"/>
  <c r="AV743" i="1"/>
  <c r="AU743" i="1"/>
  <c r="AT743" i="1"/>
  <c r="AS743" i="1"/>
  <c r="AR743" i="1"/>
  <c r="AQ743" i="1"/>
  <c r="AP743" i="1"/>
  <c r="AO743" i="1"/>
  <c r="AN743" i="1"/>
  <c r="AM743" i="1"/>
  <c r="T743" i="1"/>
  <c r="P743" i="1"/>
  <c r="N743" i="1"/>
  <c r="J743" i="1"/>
  <c r="AX742" i="1"/>
  <c r="AW742" i="1"/>
  <c r="AV742" i="1"/>
  <c r="AU742" i="1"/>
  <c r="AT742" i="1"/>
  <c r="AS742" i="1"/>
  <c r="AR742" i="1"/>
  <c r="AQ742" i="1"/>
  <c r="AP742" i="1"/>
  <c r="AO742" i="1"/>
  <c r="AN742" i="1"/>
  <c r="AM742" i="1"/>
  <c r="T742" i="1"/>
  <c r="P742" i="1"/>
  <c r="N742" i="1"/>
  <c r="J742" i="1"/>
  <c r="AX741" i="1"/>
  <c r="AW741" i="1"/>
  <c r="AV741" i="1"/>
  <c r="AU741" i="1"/>
  <c r="AT741" i="1"/>
  <c r="AS741" i="1"/>
  <c r="AR741" i="1"/>
  <c r="AQ741" i="1"/>
  <c r="AP741" i="1"/>
  <c r="AO741" i="1"/>
  <c r="AN741" i="1"/>
  <c r="AM741" i="1"/>
  <c r="T741" i="1"/>
  <c r="P741" i="1"/>
  <c r="N741" i="1"/>
  <c r="J741" i="1"/>
  <c r="AX740" i="1"/>
  <c r="AW740" i="1"/>
  <c r="AV740" i="1"/>
  <c r="AU740" i="1"/>
  <c r="AT740" i="1"/>
  <c r="AS740" i="1"/>
  <c r="AR740" i="1"/>
  <c r="AQ740" i="1"/>
  <c r="AP740" i="1"/>
  <c r="AO740" i="1"/>
  <c r="AN740" i="1"/>
  <c r="AM740" i="1"/>
  <c r="T740" i="1"/>
  <c r="P740" i="1"/>
  <c r="N740" i="1"/>
  <c r="J740" i="1"/>
  <c r="AX739" i="1"/>
  <c r="AW739" i="1"/>
  <c r="AV739" i="1"/>
  <c r="AU739" i="1"/>
  <c r="AT739" i="1"/>
  <c r="AS739" i="1"/>
  <c r="AR739" i="1"/>
  <c r="AQ739" i="1"/>
  <c r="AP739" i="1"/>
  <c r="AO739" i="1"/>
  <c r="AN739" i="1"/>
  <c r="AM739" i="1"/>
  <c r="T739" i="1"/>
  <c r="P739" i="1"/>
  <c r="N739" i="1"/>
  <c r="J739" i="1"/>
  <c r="AX738" i="1"/>
  <c r="AW738" i="1"/>
  <c r="AV738" i="1"/>
  <c r="AU738" i="1"/>
  <c r="AT738" i="1"/>
  <c r="AS738" i="1"/>
  <c r="AR738" i="1"/>
  <c r="AQ738" i="1"/>
  <c r="AP738" i="1"/>
  <c r="AO738" i="1"/>
  <c r="AN738" i="1"/>
  <c r="AM738" i="1"/>
  <c r="T738" i="1"/>
  <c r="P738" i="1"/>
  <c r="N738" i="1"/>
  <c r="J738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T737" i="1"/>
  <c r="P737" i="1"/>
  <c r="N737" i="1"/>
  <c r="J737" i="1"/>
  <c r="AX736" i="1"/>
  <c r="AW736" i="1"/>
  <c r="AV736" i="1"/>
  <c r="AU736" i="1"/>
  <c r="AT736" i="1"/>
  <c r="AS736" i="1"/>
  <c r="AR736" i="1"/>
  <c r="AQ736" i="1"/>
  <c r="AP736" i="1"/>
  <c r="AO736" i="1"/>
  <c r="AN736" i="1"/>
  <c r="AM736" i="1"/>
  <c r="T736" i="1"/>
  <c r="P736" i="1"/>
  <c r="N736" i="1"/>
  <c r="J736" i="1"/>
  <c r="AX735" i="1"/>
  <c r="AW735" i="1"/>
  <c r="AV735" i="1"/>
  <c r="AU735" i="1"/>
  <c r="AT735" i="1"/>
  <c r="AS735" i="1"/>
  <c r="AR735" i="1"/>
  <c r="AQ735" i="1"/>
  <c r="AP735" i="1"/>
  <c r="AO735" i="1"/>
  <c r="AN735" i="1"/>
  <c r="AM735" i="1"/>
  <c r="T735" i="1"/>
  <c r="P735" i="1"/>
  <c r="N735" i="1"/>
  <c r="J735" i="1"/>
  <c r="AX734" i="1"/>
  <c r="AW734" i="1"/>
  <c r="AV734" i="1"/>
  <c r="AU734" i="1"/>
  <c r="AT734" i="1"/>
  <c r="AS734" i="1"/>
  <c r="AR734" i="1"/>
  <c r="AQ734" i="1"/>
  <c r="AP734" i="1"/>
  <c r="AO734" i="1"/>
  <c r="AN734" i="1"/>
  <c r="AM734" i="1"/>
  <c r="T734" i="1"/>
  <c r="P734" i="1"/>
  <c r="N734" i="1"/>
  <c r="J734" i="1"/>
  <c r="AX733" i="1"/>
  <c r="AW733" i="1"/>
  <c r="AV733" i="1"/>
  <c r="AU733" i="1"/>
  <c r="AT733" i="1"/>
  <c r="AS733" i="1"/>
  <c r="AR733" i="1"/>
  <c r="AQ733" i="1"/>
  <c r="AP733" i="1"/>
  <c r="AO733" i="1"/>
  <c r="AN733" i="1"/>
  <c r="AM733" i="1"/>
  <c r="T733" i="1"/>
  <c r="P733" i="1"/>
  <c r="N733" i="1"/>
  <c r="J733" i="1"/>
  <c r="AX732" i="1"/>
  <c r="AW732" i="1"/>
  <c r="AV732" i="1"/>
  <c r="AU732" i="1"/>
  <c r="AT732" i="1"/>
  <c r="AS732" i="1"/>
  <c r="AR732" i="1"/>
  <c r="AQ732" i="1"/>
  <c r="AP732" i="1"/>
  <c r="AO732" i="1"/>
  <c r="AN732" i="1"/>
  <c r="AM732" i="1"/>
  <c r="T732" i="1"/>
  <c r="P732" i="1"/>
  <c r="N732" i="1"/>
  <c r="J732" i="1"/>
  <c r="AX731" i="1"/>
  <c r="AW731" i="1"/>
  <c r="AV731" i="1"/>
  <c r="AU731" i="1"/>
  <c r="AT731" i="1"/>
  <c r="AS731" i="1"/>
  <c r="AR731" i="1"/>
  <c r="AQ731" i="1"/>
  <c r="AP731" i="1"/>
  <c r="AO731" i="1"/>
  <c r="AN731" i="1"/>
  <c r="AM731" i="1"/>
  <c r="T731" i="1"/>
  <c r="P731" i="1"/>
  <c r="N731" i="1"/>
  <c r="J731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T730" i="1"/>
  <c r="P730" i="1"/>
  <c r="N730" i="1"/>
  <c r="J730" i="1"/>
  <c r="AX729" i="1"/>
  <c r="AW729" i="1"/>
  <c r="AV729" i="1"/>
  <c r="AU729" i="1"/>
  <c r="AT729" i="1"/>
  <c r="AS729" i="1"/>
  <c r="AR729" i="1"/>
  <c r="AQ729" i="1"/>
  <c r="AP729" i="1"/>
  <c r="AO729" i="1"/>
  <c r="AN729" i="1"/>
  <c r="AM729" i="1"/>
  <c r="T729" i="1"/>
  <c r="P729" i="1"/>
  <c r="N729" i="1"/>
  <c r="J729" i="1"/>
  <c r="AX728" i="1"/>
  <c r="AW728" i="1"/>
  <c r="AV728" i="1"/>
  <c r="AU728" i="1"/>
  <c r="AT728" i="1"/>
  <c r="AS728" i="1"/>
  <c r="AR728" i="1"/>
  <c r="AQ728" i="1"/>
  <c r="AP728" i="1"/>
  <c r="AO728" i="1"/>
  <c r="AN728" i="1"/>
  <c r="AM728" i="1"/>
  <c r="T728" i="1"/>
  <c r="P728" i="1"/>
  <c r="N728" i="1"/>
  <c r="J728" i="1"/>
  <c r="AX727" i="1"/>
  <c r="AW727" i="1"/>
  <c r="AV727" i="1"/>
  <c r="AU727" i="1"/>
  <c r="AT727" i="1"/>
  <c r="AS727" i="1"/>
  <c r="AR727" i="1"/>
  <c r="AQ727" i="1"/>
  <c r="AP727" i="1"/>
  <c r="AO727" i="1"/>
  <c r="AN727" i="1"/>
  <c r="AM727" i="1"/>
  <c r="T727" i="1"/>
  <c r="P727" i="1"/>
  <c r="N727" i="1"/>
  <c r="J727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T726" i="1"/>
  <c r="P726" i="1"/>
  <c r="N726" i="1"/>
  <c r="J726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T725" i="1"/>
  <c r="P725" i="1"/>
  <c r="N725" i="1"/>
  <c r="J725" i="1"/>
  <c r="AX724" i="1"/>
  <c r="AW724" i="1"/>
  <c r="AV724" i="1"/>
  <c r="AU724" i="1"/>
  <c r="AT724" i="1"/>
  <c r="AS724" i="1"/>
  <c r="AR724" i="1"/>
  <c r="AQ724" i="1"/>
  <c r="AP724" i="1"/>
  <c r="AO724" i="1"/>
  <c r="AN724" i="1"/>
  <c r="AM724" i="1"/>
  <c r="T724" i="1"/>
  <c r="P724" i="1"/>
  <c r="N724" i="1"/>
  <c r="J724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T723" i="1"/>
  <c r="P723" i="1"/>
  <c r="N723" i="1"/>
  <c r="J723" i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T722" i="1"/>
  <c r="P722" i="1"/>
  <c r="N722" i="1"/>
  <c r="J722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T721" i="1"/>
  <c r="P721" i="1"/>
  <c r="N721" i="1"/>
  <c r="J721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T720" i="1"/>
  <c r="P720" i="1"/>
  <c r="N720" i="1"/>
  <c r="J720" i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T719" i="1"/>
  <c r="P719" i="1"/>
  <c r="N719" i="1"/>
  <c r="J719" i="1"/>
  <c r="AX718" i="1"/>
  <c r="AW718" i="1"/>
  <c r="AV718" i="1"/>
  <c r="AU718" i="1"/>
  <c r="AT718" i="1"/>
  <c r="AS718" i="1"/>
  <c r="AR718" i="1"/>
  <c r="AQ718" i="1"/>
  <c r="AP718" i="1"/>
  <c r="AO718" i="1"/>
  <c r="AN718" i="1"/>
  <c r="AM718" i="1"/>
  <c r="T718" i="1"/>
  <c r="P718" i="1"/>
  <c r="N718" i="1"/>
  <c r="J718" i="1"/>
  <c r="AX717" i="1"/>
  <c r="AW717" i="1"/>
  <c r="AV717" i="1"/>
  <c r="AU717" i="1"/>
  <c r="AT717" i="1"/>
  <c r="AS717" i="1"/>
  <c r="AR717" i="1"/>
  <c r="AQ717" i="1"/>
  <c r="AP717" i="1"/>
  <c r="AO717" i="1"/>
  <c r="AN717" i="1"/>
  <c r="AM717" i="1"/>
  <c r="T717" i="1"/>
  <c r="P717" i="1"/>
  <c r="N717" i="1"/>
  <c r="J717" i="1"/>
  <c r="AX716" i="1"/>
  <c r="AW716" i="1"/>
  <c r="AV716" i="1"/>
  <c r="AU716" i="1"/>
  <c r="AT716" i="1"/>
  <c r="AS716" i="1"/>
  <c r="AR716" i="1"/>
  <c r="AQ716" i="1"/>
  <c r="AP716" i="1"/>
  <c r="AO716" i="1"/>
  <c r="AN716" i="1"/>
  <c r="AM716" i="1"/>
  <c r="T716" i="1"/>
  <c r="P716" i="1"/>
  <c r="N716" i="1"/>
  <c r="J716" i="1"/>
  <c r="AX715" i="1"/>
  <c r="AW715" i="1"/>
  <c r="AV715" i="1"/>
  <c r="AU715" i="1"/>
  <c r="AT715" i="1"/>
  <c r="AS715" i="1"/>
  <c r="AR715" i="1"/>
  <c r="AQ715" i="1"/>
  <c r="AP715" i="1"/>
  <c r="AO715" i="1"/>
  <c r="AN715" i="1"/>
  <c r="AM715" i="1"/>
  <c r="T715" i="1"/>
  <c r="P715" i="1"/>
  <c r="N715" i="1"/>
  <c r="J715" i="1"/>
  <c r="AX714" i="1"/>
  <c r="AW714" i="1"/>
  <c r="AV714" i="1"/>
  <c r="AU714" i="1"/>
  <c r="AT714" i="1"/>
  <c r="AS714" i="1"/>
  <c r="AR714" i="1"/>
  <c r="AQ714" i="1"/>
  <c r="AP714" i="1"/>
  <c r="AO714" i="1"/>
  <c r="AN714" i="1"/>
  <c r="AM714" i="1"/>
  <c r="T714" i="1"/>
  <c r="P714" i="1"/>
  <c r="N714" i="1"/>
  <c r="J714" i="1"/>
  <c r="AX713" i="1"/>
  <c r="AW713" i="1"/>
  <c r="AV713" i="1"/>
  <c r="AU713" i="1"/>
  <c r="AT713" i="1"/>
  <c r="AS713" i="1"/>
  <c r="AR713" i="1"/>
  <c r="AQ713" i="1"/>
  <c r="AP713" i="1"/>
  <c r="AO713" i="1"/>
  <c r="AN713" i="1"/>
  <c r="AM713" i="1"/>
  <c r="T713" i="1"/>
  <c r="P713" i="1"/>
  <c r="N713" i="1"/>
  <c r="J713" i="1"/>
  <c r="AX712" i="1"/>
  <c r="AW712" i="1"/>
  <c r="AV712" i="1"/>
  <c r="AU712" i="1"/>
  <c r="AT712" i="1"/>
  <c r="AS712" i="1"/>
  <c r="AR712" i="1"/>
  <c r="AQ712" i="1"/>
  <c r="AP712" i="1"/>
  <c r="AO712" i="1"/>
  <c r="AN712" i="1"/>
  <c r="AM712" i="1"/>
  <c r="T712" i="1"/>
  <c r="P712" i="1"/>
  <c r="N712" i="1"/>
  <c r="J712" i="1"/>
  <c r="AX711" i="1"/>
  <c r="AW711" i="1"/>
  <c r="AV711" i="1"/>
  <c r="AU711" i="1"/>
  <c r="AT711" i="1"/>
  <c r="AS711" i="1"/>
  <c r="AR711" i="1"/>
  <c r="AQ711" i="1"/>
  <c r="AP711" i="1"/>
  <c r="AO711" i="1"/>
  <c r="AN711" i="1"/>
  <c r="AM711" i="1"/>
  <c r="T711" i="1"/>
  <c r="P711" i="1"/>
  <c r="N711" i="1"/>
  <c r="J711" i="1"/>
  <c r="AX710" i="1"/>
  <c r="AW710" i="1"/>
  <c r="AV710" i="1"/>
  <c r="AU710" i="1"/>
  <c r="AT710" i="1"/>
  <c r="AS710" i="1"/>
  <c r="AR710" i="1"/>
  <c r="AQ710" i="1"/>
  <c r="AP710" i="1"/>
  <c r="AO710" i="1"/>
  <c r="AN710" i="1"/>
  <c r="AM710" i="1"/>
  <c r="T710" i="1"/>
  <c r="P710" i="1"/>
  <c r="N710" i="1"/>
  <c r="J710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T709" i="1"/>
  <c r="P709" i="1"/>
  <c r="N709" i="1"/>
  <c r="J709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T708" i="1"/>
  <c r="P708" i="1"/>
  <c r="N708" i="1"/>
  <c r="J708" i="1"/>
  <c r="AX707" i="1"/>
  <c r="AW707" i="1"/>
  <c r="AV707" i="1"/>
  <c r="AU707" i="1"/>
  <c r="AT707" i="1"/>
  <c r="AS707" i="1"/>
  <c r="AR707" i="1"/>
  <c r="AQ707" i="1"/>
  <c r="AP707" i="1"/>
  <c r="AO707" i="1"/>
  <c r="AN707" i="1"/>
  <c r="AM707" i="1"/>
  <c r="T707" i="1"/>
  <c r="P707" i="1"/>
  <c r="N707" i="1"/>
  <c r="J707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T706" i="1"/>
  <c r="P706" i="1"/>
  <c r="N706" i="1"/>
  <c r="J706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T705" i="1"/>
  <c r="P705" i="1"/>
  <c r="N705" i="1"/>
  <c r="J705" i="1"/>
  <c r="AX704" i="1"/>
  <c r="AW704" i="1"/>
  <c r="AV704" i="1"/>
  <c r="AU704" i="1"/>
  <c r="AT704" i="1"/>
  <c r="AS704" i="1"/>
  <c r="AR704" i="1"/>
  <c r="AQ704" i="1"/>
  <c r="AP704" i="1"/>
  <c r="AO704" i="1"/>
  <c r="AN704" i="1"/>
  <c r="AM704" i="1"/>
  <c r="T704" i="1"/>
  <c r="P704" i="1"/>
  <c r="N704" i="1"/>
  <c r="J704" i="1"/>
  <c r="AX703" i="1"/>
  <c r="AW703" i="1"/>
  <c r="AV703" i="1"/>
  <c r="AU703" i="1"/>
  <c r="AT703" i="1"/>
  <c r="AS703" i="1"/>
  <c r="AR703" i="1"/>
  <c r="AQ703" i="1"/>
  <c r="AP703" i="1"/>
  <c r="AO703" i="1"/>
  <c r="AN703" i="1"/>
  <c r="AM703" i="1"/>
  <c r="T703" i="1"/>
  <c r="P703" i="1"/>
  <c r="N703" i="1"/>
  <c r="J703" i="1"/>
  <c r="AX702" i="1"/>
  <c r="AW702" i="1"/>
  <c r="AV702" i="1"/>
  <c r="AU702" i="1"/>
  <c r="AT702" i="1"/>
  <c r="AS702" i="1"/>
  <c r="AR702" i="1"/>
  <c r="AQ702" i="1"/>
  <c r="AP702" i="1"/>
  <c r="AO702" i="1"/>
  <c r="AN702" i="1"/>
  <c r="AM702" i="1"/>
  <c r="T702" i="1"/>
  <c r="P702" i="1"/>
  <c r="N702" i="1"/>
  <c r="J702" i="1"/>
  <c r="AX701" i="1"/>
  <c r="AW701" i="1"/>
  <c r="AV701" i="1"/>
  <c r="AU701" i="1"/>
  <c r="AT701" i="1"/>
  <c r="AS701" i="1"/>
  <c r="AR701" i="1"/>
  <c r="AQ701" i="1"/>
  <c r="AP701" i="1"/>
  <c r="AO701" i="1"/>
  <c r="AN701" i="1"/>
  <c r="AM701" i="1"/>
  <c r="T701" i="1"/>
  <c r="P701" i="1"/>
  <c r="N701" i="1"/>
  <c r="J701" i="1"/>
  <c r="AX700" i="1"/>
  <c r="AW700" i="1"/>
  <c r="AV700" i="1"/>
  <c r="AU700" i="1"/>
  <c r="AT700" i="1"/>
  <c r="AS700" i="1"/>
  <c r="AR700" i="1"/>
  <c r="AQ700" i="1"/>
  <c r="AP700" i="1"/>
  <c r="AO700" i="1"/>
  <c r="AN700" i="1"/>
  <c r="AM700" i="1"/>
  <c r="T700" i="1"/>
  <c r="P700" i="1"/>
  <c r="N700" i="1"/>
  <c r="J700" i="1"/>
  <c r="AX699" i="1"/>
  <c r="AW699" i="1"/>
  <c r="AV699" i="1"/>
  <c r="AU699" i="1"/>
  <c r="AT699" i="1"/>
  <c r="AS699" i="1"/>
  <c r="AR699" i="1"/>
  <c r="AQ699" i="1"/>
  <c r="AP699" i="1"/>
  <c r="AO699" i="1"/>
  <c r="AN699" i="1"/>
  <c r="AM699" i="1"/>
  <c r="T699" i="1"/>
  <c r="P699" i="1"/>
  <c r="N699" i="1"/>
  <c r="J699" i="1"/>
  <c r="AX698" i="1"/>
  <c r="AW698" i="1"/>
  <c r="AV698" i="1"/>
  <c r="AU698" i="1"/>
  <c r="AT698" i="1"/>
  <c r="AS698" i="1"/>
  <c r="AR698" i="1"/>
  <c r="AQ698" i="1"/>
  <c r="AP698" i="1"/>
  <c r="AO698" i="1"/>
  <c r="AN698" i="1"/>
  <c r="AM698" i="1"/>
  <c r="T698" i="1"/>
  <c r="P698" i="1"/>
  <c r="N698" i="1"/>
  <c r="J698" i="1"/>
  <c r="AX697" i="1"/>
  <c r="AW697" i="1"/>
  <c r="AV697" i="1"/>
  <c r="AU697" i="1"/>
  <c r="AT697" i="1"/>
  <c r="AS697" i="1"/>
  <c r="AR697" i="1"/>
  <c r="AQ697" i="1"/>
  <c r="AP697" i="1"/>
  <c r="AO697" i="1"/>
  <c r="AN697" i="1"/>
  <c r="AM697" i="1"/>
  <c r="T697" i="1"/>
  <c r="P697" i="1"/>
  <c r="N697" i="1"/>
  <c r="J697" i="1"/>
  <c r="AX696" i="1"/>
  <c r="AW696" i="1"/>
  <c r="AV696" i="1"/>
  <c r="AU696" i="1"/>
  <c r="AT696" i="1"/>
  <c r="AS696" i="1"/>
  <c r="AR696" i="1"/>
  <c r="AQ696" i="1"/>
  <c r="AP696" i="1"/>
  <c r="AO696" i="1"/>
  <c r="AN696" i="1"/>
  <c r="AM696" i="1"/>
  <c r="T696" i="1"/>
  <c r="P696" i="1"/>
  <c r="N696" i="1"/>
  <c r="J696" i="1"/>
  <c r="AX695" i="1"/>
  <c r="AW695" i="1"/>
  <c r="AV695" i="1"/>
  <c r="AU695" i="1"/>
  <c r="AT695" i="1"/>
  <c r="AS695" i="1"/>
  <c r="AR695" i="1"/>
  <c r="AQ695" i="1"/>
  <c r="AP695" i="1"/>
  <c r="AO695" i="1"/>
  <c r="AN695" i="1"/>
  <c r="AM695" i="1"/>
  <c r="T695" i="1"/>
  <c r="P695" i="1"/>
  <c r="N695" i="1"/>
  <c r="J695" i="1"/>
  <c r="AX694" i="1"/>
  <c r="AW694" i="1"/>
  <c r="AV694" i="1"/>
  <c r="AU694" i="1"/>
  <c r="AT694" i="1"/>
  <c r="AS694" i="1"/>
  <c r="AR694" i="1"/>
  <c r="AQ694" i="1"/>
  <c r="AP694" i="1"/>
  <c r="AO694" i="1"/>
  <c r="AN694" i="1"/>
  <c r="AM694" i="1"/>
  <c r="T694" i="1"/>
  <c r="P694" i="1"/>
  <c r="N694" i="1"/>
  <c r="J694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T693" i="1"/>
  <c r="P693" i="1"/>
  <c r="N693" i="1"/>
  <c r="J693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T692" i="1"/>
  <c r="P692" i="1"/>
  <c r="N692" i="1"/>
  <c r="J692" i="1"/>
  <c r="AX691" i="1"/>
  <c r="AW691" i="1"/>
  <c r="AV691" i="1"/>
  <c r="AU691" i="1"/>
  <c r="AT691" i="1"/>
  <c r="AS691" i="1"/>
  <c r="AR691" i="1"/>
  <c r="AQ691" i="1"/>
  <c r="AP691" i="1"/>
  <c r="AO691" i="1"/>
  <c r="AN691" i="1"/>
  <c r="AM691" i="1"/>
  <c r="T691" i="1"/>
  <c r="P691" i="1"/>
  <c r="N691" i="1"/>
  <c r="J691" i="1"/>
  <c r="AX690" i="1"/>
  <c r="AW690" i="1"/>
  <c r="AV690" i="1"/>
  <c r="AU690" i="1"/>
  <c r="AT690" i="1"/>
  <c r="AS690" i="1"/>
  <c r="AR690" i="1"/>
  <c r="AQ690" i="1"/>
  <c r="AP690" i="1"/>
  <c r="AO690" i="1"/>
  <c r="AN690" i="1"/>
  <c r="AM690" i="1"/>
  <c r="T690" i="1"/>
  <c r="P690" i="1"/>
  <c r="N690" i="1"/>
  <c r="J690" i="1"/>
  <c r="AX689" i="1"/>
  <c r="AW689" i="1"/>
  <c r="AV689" i="1"/>
  <c r="AU689" i="1"/>
  <c r="AT689" i="1"/>
  <c r="AS689" i="1"/>
  <c r="AR689" i="1"/>
  <c r="AQ689" i="1"/>
  <c r="AP689" i="1"/>
  <c r="AO689" i="1"/>
  <c r="AN689" i="1"/>
  <c r="AM689" i="1"/>
  <c r="T689" i="1"/>
  <c r="P689" i="1"/>
  <c r="N689" i="1"/>
  <c r="J689" i="1"/>
  <c r="AX688" i="1"/>
  <c r="AW688" i="1"/>
  <c r="AV688" i="1"/>
  <c r="AU688" i="1"/>
  <c r="AT688" i="1"/>
  <c r="AS688" i="1"/>
  <c r="AR688" i="1"/>
  <c r="AQ688" i="1"/>
  <c r="AP688" i="1"/>
  <c r="AO688" i="1"/>
  <c r="AN688" i="1"/>
  <c r="AM688" i="1"/>
  <c r="T688" i="1"/>
  <c r="P688" i="1"/>
  <c r="N688" i="1"/>
  <c r="J688" i="1"/>
  <c r="AX687" i="1"/>
  <c r="AW687" i="1"/>
  <c r="AV687" i="1"/>
  <c r="AU687" i="1"/>
  <c r="AT687" i="1"/>
  <c r="AS687" i="1"/>
  <c r="AR687" i="1"/>
  <c r="AQ687" i="1"/>
  <c r="AP687" i="1"/>
  <c r="AO687" i="1"/>
  <c r="AN687" i="1"/>
  <c r="AM687" i="1"/>
  <c r="T687" i="1"/>
  <c r="P687" i="1"/>
  <c r="N687" i="1"/>
  <c r="J687" i="1"/>
  <c r="AX686" i="1"/>
  <c r="AW686" i="1"/>
  <c r="AV686" i="1"/>
  <c r="AU686" i="1"/>
  <c r="AT686" i="1"/>
  <c r="AS686" i="1"/>
  <c r="AR686" i="1"/>
  <c r="AQ686" i="1"/>
  <c r="AP686" i="1"/>
  <c r="AO686" i="1"/>
  <c r="AN686" i="1"/>
  <c r="AM686" i="1"/>
  <c r="T686" i="1"/>
  <c r="P686" i="1"/>
  <c r="N686" i="1"/>
  <c r="J686" i="1"/>
  <c r="AX685" i="1"/>
  <c r="AW685" i="1"/>
  <c r="AV685" i="1"/>
  <c r="AU685" i="1"/>
  <c r="AT685" i="1"/>
  <c r="AS685" i="1"/>
  <c r="AR685" i="1"/>
  <c r="AQ685" i="1"/>
  <c r="AP685" i="1"/>
  <c r="AO685" i="1"/>
  <c r="AN685" i="1"/>
  <c r="AM685" i="1"/>
  <c r="T685" i="1"/>
  <c r="P685" i="1"/>
  <c r="N685" i="1"/>
  <c r="J685" i="1"/>
  <c r="AX684" i="1"/>
  <c r="AW684" i="1"/>
  <c r="AV684" i="1"/>
  <c r="AU684" i="1"/>
  <c r="AT684" i="1"/>
  <c r="AS684" i="1"/>
  <c r="AR684" i="1"/>
  <c r="AQ684" i="1"/>
  <c r="AP684" i="1"/>
  <c r="AO684" i="1"/>
  <c r="AN684" i="1"/>
  <c r="AM684" i="1"/>
  <c r="T684" i="1"/>
  <c r="P684" i="1"/>
  <c r="N684" i="1"/>
  <c r="J684" i="1"/>
  <c r="AX683" i="1"/>
  <c r="AW683" i="1"/>
  <c r="AV683" i="1"/>
  <c r="AU683" i="1"/>
  <c r="AT683" i="1"/>
  <c r="AS683" i="1"/>
  <c r="AR683" i="1"/>
  <c r="AQ683" i="1"/>
  <c r="AP683" i="1"/>
  <c r="AO683" i="1"/>
  <c r="AN683" i="1"/>
  <c r="AM683" i="1"/>
  <c r="T683" i="1"/>
  <c r="P683" i="1"/>
  <c r="N683" i="1"/>
  <c r="J683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T682" i="1"/>
  <c r="P682" i="1"/>
  <c r="N682" i="1"/>
  <c r="J682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T681" i="1"/>
  <c r="P681" i="1"/>
  <c r="N681" i="1"/>
  <c r="J681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T680" i="1"/>
  <c r="P680" i="1"/>
  <c r="N680" i="1"/>
  <c r="J680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T679" i="1"/>
  <c r="P679" i="1"/>
  <c r="N679" i="1"/>
  <c r="J679" i="1"/>
  <c r="AX678" i="1"/>
  <c r="AW678" i="1"/>
  <c r="AV678" i="1"/>
  <c r="AU678" i="1"/>
  <c r="AT678" i="1"/>
  <c r="AS678" i="1"/>
  <c r="AR678" i="1"/>
  <c r="AQ678" i="1"/>
  <c r="AP678" i="1"/>
  <c r="AO678" i="1"/>
  <c r="AN678" i="1"/>
  <c r="AM678" i="1"/>
  <c r="T678" i="1"/>
  <c r="P678" i="1"/>
  <c r="N678" i="1"/>
  <c r="J678" i="1"/>
  <c r="AX677" i="1"/>
  <c r="AW677" i="1"/>
  <c r="AV677" i="1"/>
  <c r="AU677" i="1"/>
  <c r="AT677" i="1"/>
  <c r="AS677" i="1"/>
  <c r="AR677" i="1"/>
  <c r="AQ677" i="1"/>
  <c r="AP677" i="1"/>
  <c r="AO677" i="1"/>
  <c r="AN677" i="1"/>
  <c r="AM677" i="1"/>
  <c r="T677" i="1"/>
  <c r="P677" i="1"/>
  <c r="N677" i="1"/>
  <c r="J677" i="1"/>
  <c r="AX676" i="1"/>
  <c r="AW676" i="1"/>
  <c r="AV676" i="1"/>
  <c r="AU676" i="1"/>
  <c r="AT676" i="1"/>
  <c r="AS676" i="1"/>
  <c r="AR676" i="1"/>
  <c r="AQ676" i="1"/>
  <c r="AP676" i="1"/>
  <c r="AO676" i="1"/>
  <c r="AN676" i="1"/>
  <c r="AM676" i="1"/>
  <c r="T676" i="1"/>
  <c r="P676" i="1"/>
  <c r="N676" i="1"/>
  <c r="J676" i="1"/>
  <c r="AX675" i="1"/>
  <c r="AW675" i="1"/>
  <c r="AV675" i="1"/>
  <c r="AU675" i="1"/>
  <c r="AT675" i="1"/>
  <c r="AS675" i="1"/>
  <c r="AR675" i="1"/>
  <c r="AQ675" i="1"/>
  <c r="AP675" i="1"/>
  <c r="AO675" i="1"/>
  <c r="AN675" i="1"/>
  <c r="AM675" i="1"/>
  <c r="T675" i="1"/>
  <c r="P675" i="1"/>
  <c r="N675" i="1"/>
  <c r="J675" i="1"/>
  <c r="AX674" i="1"/>
  <c r="AW674" i="1"/>
  <c r="AV674" i="1"/>
  <c r="AU674" i="1"/>
  <c r="AT674" i="1"/>
  <c r="AS674" i="1"/>
  <c r="AR674" i="1"/>
  <c r="AQ674" i="1"/>
  <c r="AP674" i="1"/>
  <c r="AO674" i="1"/>
  <c r="AN674" i="1"/>
  <c r="AM674" i="1"/>
  <c r="T674" i="1"/>
  <c r="P674" i="1"/>
  <c r="N674" i="1"/>
  <c r="J674" i="1"/>
  <c r="AX673" i="1"/>
  <c r="AW673" i="1"/>
  <c r="AV673" i="1"/>
  <c r="AU673" i="1"/>
  <c r="AT673" i="1"/>
  <c r="AS673" i="1"/>
  <c r="AR673" i="1"/>
  <c r="AQ673" i="1"/>
  <c r="AP673" i="1"/>
  <c r="AO673" i="1"/>
  <c r="AN673" i="1"/>
  <c r="AM673" i="1"/>
  <c r="T673" i="1"/>
  <c r="P673" i="1"/>
  <c r="N673" i="1"/>
  <c r="J673" i="1"/>
  <c r="AX672" i="1"/>
  <c r="AW672" i="1"/>
  <c r="AV672" i="1"/>
  <c r="AU672" i="1"/>
  <c r="AT672" i="1"/>
  <c r="AS672" i="1"/>
  <c r="AR672" i="1"/>
  <c r="AQ672" i="1"/>
  <c r="AP672" i="1"/>
  <c r="AO672" i="1"/>
  <c r="AN672" i="1"/>
  <c r="AM672" i="1"/>
  <c r="T672" i="1"/>
  <c r="P672" i="1"/>
  <c r="N672" i="1"/>
  <c r="J672" i="1"/>
  <c r="AX671" i="1"/>
  <c r="AW671" i="1"/>
  <c r="AV671" i="1"/>
  <c r="AU671" i="1"/>
  <c r="AT671" i="1"/>
  <c r="AS671" i="1"/>
  <c r="AR671" i="1"/>
  <c r="AQ671" i="1"/>
  <c r="AP671" i="1"/>
  <c r="AO671" i="1"/>
  <c r="AN671" i="1"/>
  <c r="AM671" i="1"/>
  <c r="T671" i="1"/>
  <c r="P671" i="1"/>
  <c r="N671" i="1"/>
  <c r="J671" i="1"/>
  <c r="AX670" i="1"/>
  <c r="AW670" i="1"/>
  <c r="AV670" i="1"/>
  <c r="AU670" i="1"/>
  <c r="AT670" i="1"/>
  <c r="AS670" i="1"/>
  <c r="AR670" i="1"/>
  <c r="AQ670" i="1"/>
  <c r="AP670" i="1"/>
  <c r="AO670" i="1"/>
  <c r="AN670" i="1"/>
  <c r="AM670" i="1"/>
  <c r="T670" i="1"/>
  <c r="P670" i="1"/>
  <c r="N670" i="1"/>
  <c r="J670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T669" i="1"/>
  <c r="P669" i="1"/>
  <c r="N669" i="1"/>
  <c r="J669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T668" i="1"/>
  <c r="P668" i="1"/>
  <c r="N668" i="1"/>
  <c r="J668" i="1"/>
  <c r="AX667" i="1"/>
  <c r="AW667" i="1"/>
  <c r="AV667" i="1"/>
  <c r="AU667" i="1"/>
  <c r="AT667" i="1"/>
  <c r="AS667" i="1"/>
  <c r="AR667" i="1"/>
  <c r="AQ667" i="1"/>
  <c r="AP667" i="1"/>
  <c r="AO667" i="1"/>
  <c r="AN667" i="1"/>
  <c r="AM667" i="1"/>
  <c r="T667" i="1"/>
  <c r="P667" i="1"/>
  <c r="N667" i="1"/>
  <c r="J667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T666" i="1"/>
  <c r="P666" i="1"/>
  <c r="N666" i="1"/>
  <c r="J666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T665" i="1"/>
  <c r="P665" i="1"/>
  <c r="N665" i="1"/>
  <c r="J665" i="1"/>
  <c r="AX664" i="1"/>
  <c r="AW664" i="1"/>
  <c r="AV664" i="1"/>
  <c r="AU664" i="1"/>
  <c r="AT664" i="1"/>
  <c r="AS664" i="1"/>
  <c r="AR664" i="1"/>
  <c r="AQ664" i="1"/>
  <c r="AP664" i="1"/>
  <c r="AO664" i="1"/>
  <c r="AN664" i="1"/>
  <c r="AM664" i="1"/>
  <c r="T664" i="1"/>
  <c r="P664" i="1"/>
  <c r="N664" i="1"/>
  <c r="J664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T663" i="1"/>
  <c r="P663" i="1"/>
  <c r="N663" i="1"/>
  <c r="J663" i="1"/>
  <c r="AX662" i="1"/>
  <c r="AW662" i="1"/>
  <c r="AV662" i="1"/>
  <c r="AU662" i="1"/>
  <c r="AT662" i="1"/>
  <c r="AS662" i="1"/>
  <c r="AR662" i="1"/>
  <c r="AQ662" i="1"/>
  <c r="AP662" i="1"/>
  <c r="AO662" i="1"/>
  <c r="AN662" i="1"/>
  <c r="AM662" i="1"/>
  <c r="T662" i="1"/>
  <c r="P662" i="1"/>
  <c r="N662" i="1"/>
  <c r="J662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T661" i="1"/>
  <c r="P661" i="1"/>
  <c r="N661" i="1"/>
  <c r="J661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T660" i="1"/>
  <c r="P660" i="1"/>
  <c r="N660" i="1"/>
  <c r="J660" i="1"/>
  <c r="AX659" i="1"/>
  <c r="AW659" i="1"/>
  <c r="AV659" i="1"/>
  <c r="AU659" i="1"/>
  <c r="AT659" i="1"/>
  <c r="AS659" i="1"/>
  <c r="AR659" i="1"/>
  <c r="AQ659" i="1"/>
  <c r="AP659" i="1"/>
  <c r="AO659" i="1"/>
  <c r="AN659" i="1"/>
  <c r="AM659" i="1"/>
  <c r="T659" i="1"/>
  <c r="P659" i="1"/>
  <c r="N659" i="1"/>
  <c r="J659" i="1"/>
  <c r="AX658" i="1"/>
  <c r="AW658" i="1"/>
  <c r="AV658" i="1"/>
  <c r="AU658" i="1"/>
  <c r="AT658" i="1"/>
  <c r="AS658" i="1"/>
  <c r="AR658" i="1"/>
  <c r="AQ658" i="1"/>
  <c r="AP658" i="1"/>
  <c r="AO658" i="1"/>
  <c r="AN658" i="1"/>
  <c r="AM658" i="1"/>
  <c r="T658" i="1"/>
  <c r="P658" i="1"/>
  <c r="N658" i="1"/>
  <c r="J658" i="1"/>
  <c r="AX657" i="1"/>
  <c r="AW657" i="1"/>
  <c r="AV657" i="1"/>
  <c r="AU657" i="1"/>
  <c r="AT657" i="1"/>
  <c r="AS657" i="1"/>
  <c r="AR657" i="1"/>
  <c r="AQ657" i="1"/>
  <c r="AP657" i="1"/>
  <c r="AO657" i="1"/>
  <c r="AN657" i="1"/>
  <c r="AM657" i="1"/>
  <c r="T657" i="1"/>
  <c r="P657" i="1"/>
  <c r="N657" i="1"/>
  <c r="J657" i="1"/>
  <c r="AX656" i="1"/>
  <c r="AW656" i="1"/>
  <c r="AV656" i="1"/>
  <c r="AU656" i="1"/>
  <c r="AT656" i="1"/>
  <c r="AS656" i="1"/>
  <c r="AR656" i="1"/>
  <c r="AQ656" i="1"/>
  <c r="AP656" i="1"/>
  <c r="AO656" i="1"/>
  <c r="AN656" i="1"/>
  <c r="AM656" i="1"/>
  <c r="T656" i="1"/>
  <c r="P656" i="1"/>
  <c r="N656" i="1"/>
  <c r="J656" i="1"/>
  <c r="AX655" i="1"/>
  <c r="AW655" i="1"/>
  <c r="AV655" i="1"/>
  <c r="AU655" i="1"/>
  <c r="AT655" i="1"/>
  <c r="AS655" i="1"/>
  <c r="AR655" i="1"/>
  <c r="AQ655" i="1"/>
  <c r="AP655" i="1"/>
  <c r="AO655" i="1"/>
  <c r="AN655" i="1"/>
  <c r="AM655" i="1"/>
  <c r="T655" i="1"/>
  <c r="P655" i="1"/>
  <c r="N655" i="1"/>
  <c r="J655" i="1"/>
  <c r="AX654" i="1"/>
  <c r="AW654" i="1"/>
  <c r="AV654" i="1"/>
  <c r="AU654" i="1"/>
  <c r="AT654" i="1"/>
  <c r="AS654" i="1"/>
  <c r="AR654" i="1"/>
  <c r="AQ654" i="1"/>
  <c r="AP654" i="1"/>
  <c r="AO654" i="1"/>
  <c r="AN654" i="1"/>
  <c r="AM654" i="1"/>
  <c r="T654" i="1"/>
  <c r="P654" i="1"/>
  <c r="N654" i="1"/>
  <c r="J654" i="1"/>
  <c r="AX653" i="1"/>
  <c r="AW653" i="1"/>
  <c r="AV653" i="1"/>
  <c r="AU653" i="1"/>
  <c r="AT653" i="1"/>
  <c r="AS653" i="1"/>
  <c r="AR653" i="1"/>
  <c r="AQ653" i="1"/>
  <c r="AP653" i="1"/>
  <c r="AO653" i="1"/>
  <c r="AN653" i="1"/>
  <c r="AM653" i="1"/>
  <c r="T653" i="1"/>
  <c r="P653" i="1"/>
  <c r="N653" i="1"/>
  <c r="J653" i="1"/>
  <c r="AX652" i="1"/>
  <c r="AW652" i="1"/>
  <c r="AV652" i="1"/>
  <c r="AU652" i="1"/>
  <c r="AT652" i="1"/>
  <c r="AS652" i="1"/>
  <c r="AR652" i="1"/>
  <c r="AQ652" i="1"/>
  <c r="AP652" i="1"/>
  <c r="AO652" i="1"/>
  <c r="AN652" i="1"/>
  <c r="AM652" i="1"/>
  <c r="T652" i="1"/>
  <c r="P652" i="1"/>
  <c r="N652" i="1"/>
  <c r="J652" i="1"/>
  <c r="AX651" i="1"/>
  <c r="AW651" i="1"/>
  <c r="AV651" i="1"/>
  <c r="AU651" i="1"/>
  <c r="AT651" i="1"/>
  <c r="AS651" i="1"/>
  <c r="AR651" i="1"/>
  <c r="AQ651" i="1"/>
  <c r="AP651" i="1"/>
  <c r="AO651" i="1"/>
  <c r="AN651" i="1"/>
  <c r="AM651" i="1"/>
  <c r="T651" i="1"/>
  <c r="P651" i="1"/>
  <c r="N651" i="1"/>
  <c r="J651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T650" i="1"/>
  <c r="P650" i="1"/>
  <c r="N650" i="1"/>
  <c r="J650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T649" i="1"/>
  <c r="P649" i="1"/>
  <c r="N649" i="1"/>
  <c r="J649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T648" i="1"/>
  <c r="P648" i="1"/>
  <c r="N648" i="1"/>
  <c r="J648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T647" i="1"/>
  <c r="P647" i="1"/>
  <c r="N647" i="1"/>
  <c r="J647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T646" i="1"/>
  <c r="P646" i="1"/>
  <c r="N646" i="1"/>
  <c r="J646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T645" i="1"/>
  <c r="P645" i="1"/>
  <c r="N645" i="1"/>
  <c r="J645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T644" i="1"/>
  <c r="P644" i="1"/>
  <c r="N644" i="1"/>
  <c r="J644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T643" i="1"/>
  <c r="P643" i="1"/>
  <c r="N643" i="1"/>
  <c r="J643" i="1"/>
  <c r="AX642" i="1"/>
  <c r="AW642" i="1"/>
  <c r="AV642" i="1"/>
  <c r="AU642" i="1"/>
  <c r="AT642" i="1"/>
  <c r="AS642" i="1"/>
  <c r="AR642" i="1"/>
  <c r="AQ642" i="1"/>
  <c r="AP642" i="1"/>
  <c r="AO642" i="1"/>
  <c r="AN642" i="1"/>
  <c r="AM642" i="1"/>
  <c r="T642" i="1"/>
  <c r="P642" i="1"/>
  <c r="N642" i="1"/>
  <c r="J642" i="1"/>
  <c r="AX641" i="1"/>
  <c r="AW641" i="1"/>
  <c r="AV641" i="1"/>
  <c r="AU641" i="1"/>
  <c r="AT641" i="1"/>
  <c r="AS641" i="1"/>
  <c r="AR641" i="1"/>
  <c r="AQ641" i="1"/>
  <c r="AP641" i="1"/>
  <c r="AO641" i="1"/>
  <c r="AN641" i="1"/>
  <c r="AM641" i="1"/>
  <c r="T641" i="1"/>
  <c r="P641" i="1"/>
  <c r="N641" i="1"/>
  <c r="J641" i="1"/>
  <c r="AX640" i="1"/>
  <c r="AW640" i="1"/>
  <c r="AV640" i="1"/>
  <c r="AU640" i="1"/>
  <c r="AT640" i="1"/>
  <c r="AS640" i="1"/>
  <c r="AR640" i="1"/>
  <c r="AQ640" i="1"/>
  <c r="AP640" i="1"/>
  <c r="AO640" i="1"/>
  <c r="AN640" i="1"/>
  <c r="AM640" i="1"/>
  <c r="T640" i="1"/>
  <c r="P640" i="1"/>
  <c r="N640" i="1"/>
  <c r="J640" i="1"/>
  <c r="AX639" i="1"/>
  <c r="AW639" i="1"/>
  <c r="AV639" i="1"/>
  <c r="AU639" i="1"/>
  <c r="AT639" i="1"/>
  <c r="AS639" i="1"/>
  <c r="AR639" i="1"/>
  <c r="AQ639" i="1"/>
  <c r="AP639" i="1"/>
  <c r="AO639" i="1"/>
  <c r="AN639" i="1"/>
  <c r="AM639" i="1"/>
  <c r="T639" i="1"/>
  <c r="P639" i="1"/>
  <c r="N639" i="1"/>
  <c r="J639" i="1"/>
  <c r="AX638" i="1"/>
  <c r="AW638" i="1"/>
  <c r="AV638" i="1"/>
  <c r="AU638" i="1"/>
  <c r="AT638" i="1"/>
  <c r="AS638" i="1"/>
  <c r="AR638" i="1"/>
  <c r="AQ638" i="1"/>
  <c r="AP638" i="1"/>
  <c r="AO638" i="1"/>
  <c r="AN638" i="1"/>
  <c r="AM638" i="1"/>
  <c r="T638" i="1"/>
  <c r="P638" i="1"/>
  <c r="N638" i="1"/>
  <c r="J638" i="1"/>
  <c r="AX637" i="1"/>
  <c r="AW637" i="1"/>
  <c r="AV637" i="1"/>
  <c r="AU637" i="1"/>
  <c r="AT637" i="1"/>
  <c r="AS637" i="1"/>
  <c r="AR637" i="1"/>
  <c r="AQ637" i="1"/>
  <c r="AP637" i="1"/>
  <c r="AO637" i="1"/>
  <c r="AN637" i="1"/>
  <c r="AM637" i="1"/>
  <c r="T637" i="1"/>
  <c r="P637" i="1"/>
  <c r="N637" i="1"/>
  <c r="J637" i="1"/>
  <c r="AX636" i="1"/>
  <c r="AW636" i="1"/>
  <c r="AV636" i="1"/>
  <c r="AU636" i="1"/>
  <c r="AT636" i="1"/>
  <c r="AS636" i="1"/>
  <c r="AR636" i="1"/>
  <c r="AQ636" i="1"/>
  <c r="AP636" i="1"/>
  <c r="AO636" i="1"/>
  <c r="AN636" i="1"/>
  <c r="AM636" i="1"/>
  <c r="T636" i="1"/>
  <c r="P636" i="1"/>
  <c r="N636" i="1"/>
  <c r="J636" i="1"/>
  <c r="AX635" i="1"/>
  <c r="AW635" i="1"/>
  <c r="AV635" i="1"/>
  <c r="AU635" i="1"/>
  <c r="AT635" i="1"/>
  <c r="AS635" i="1"/>
  <c r="AR635" i="1"/>
  <c r="AQ635" i="1"/>
  <c r="AP635" i="1"/>
  <c r="AO635" i="1"/>
  <c r="AN635" i="1"/>
  <c r="AM635" i="1"/>
  <c r="T635" i="1"/>
  <c r="P635" i="1"/>
  <c r="N635" i="1"/>
  <c r="J635" i="1"/>
  <c r="AX634" i="1"/>
  <c r="AW634" i="1"/>
  <c r="AV634" i="1"/>
  <c r="AU634" i="1"/>
  <c r="AT634" i="1"/>
  <c r="AS634" i="1"/>
  <c r="AR634" i="1"/>
  <c r="AQ634" i="1"/>
  <c r="AP634" i="1"/>
  <c r="AO634" i="1"/>
  <c r="AN634" i="1"/>
  <c r="AM634" i="1"/>
  <c r="T634" i="1"/>
  <c r="P634" i="1"/>
  <c r="N634" i="1"/>
  <c r="J634" i="1"/>
  <c r="AX633" i="1"/>
  <c r="AW633" i="1"/>
  <c r="AV633" i="1"/>
  <c r="AU633" i="1"/>
  <c r="AT633" i="1"/>
  <c r="AS633" i="1"/>
  <c r="AR633" i="1"/>
  <c r="AQ633" i="1"/>
  <c r="AP633" i="1"/>
  <c r="AO633" i="1"/>
  <c r="AN633" i="1"/>
  <c r="AM633" i="1"/>
  <c r="T633" i="1"/>
  <c r="P633" i="1"/>
  <c r="N633" i="1"/>
  <c r="J633" i="1"/>
  <c r="AX632" i="1"/>
  <c r="AW632" i="1"/>
  <c r="AV632" i="1"/>
  <c r="AU632" i="1"/>
  <c r="AT632" i="1"/>
  <c r="AS632" i="1"/>
  <c r="AR632" i="1"/>
  <c r="AQ632" i="1"/>
  <c r="AP632" i="1"/>
  <c r="AO632" i="1"/>
  <c r="AN632" i="1"/>
  <c r="AM632" i="1"/>
  <c r="T632" i="1"/>
  <c r="P632" i="1"/>
  <c r="N632" i="1"/>
  <c r="J632" i="1"/>
  <c r="AX631" i="1"/>
  <c r="AW631" i="1"/>
  <c r="AV631" i="1"/>
  <c r="AU631" i="1"/>
  <c r="AT631" i="1"/>
  <c r="AS631" i="1"/>
  <c r="AR631" i="1"/>
  <c r="AQ631" i="1"/>
  <c r="AP631" i="1"/>
  <c r="AO631" i="1"/>
  <c r="AN631" i="1"/>
  <c r="AM631" i="1"/>
  <c r="T631" i="1"/>
  <c r="P631" i="1"/>
  <c r="N631" i="1"/>
  <c r="J631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T630" i="1"/>
  <c r="P630" i="1"/>
  <c r="N630" i="1"/>
  <c r="J630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T629" i="1"/>
  <c r="P629" i="1"/>
  <c r="N629" i="1"/>
  <c r="J629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T628" i="1"/>
  <c r="P628" i="1"/>
  <c r="N628" i="1"/>
  <c r="J628" i="1"/>
  <c r="AX627" i="1"/>
  <c r="AW627" i="1"/>
  <c r="AV627" i="1"/>
  <c r="AU627" i="1"/>
  <c r="AT627" i="1"/>
  <c r="AS627" i="1"/>
  <c r="AR627" i="1"/>
  <c r="AQ627" i="1"/>
  <c r="AP627" i="1"/>
  <c r="AO627" i="1"/>
  <c r="AN627" i="1"/>
  <c r="AM627" i="1"/>
  <c r="T627" i="1"/>
  <c r="P627" i="1"/>
  <c r="N627" i="1"/>
  <c r="J627" i="1"/>
  <c r="AX626" i="1"/>
  <c r="AW626" i="1"/>
  <c r="AV626" i="1"/>
  <c r="AU626" i="1"/>
  <c r="AT626" i="1"/>
  <c r="AS626" i="1"/>
  <c r="AR626" i="1"/>
  <c r="AQ626" i="1"/>
  <c r="AP626" i="1"/>
  <c r="AO626" i="1"/>
  <c r="AN626" i="1"/>
  <c r="AM626" i="1"/>
  <c r="T626" i="1"/>
  <c r="P626" i="1"/>
  <c r="N626" i="1"/>
  <c r="J626" i="1"/>
  <c r="AX625" i="1"/>
  <c r="AW625" i="1"/>
  <c r="AV625" i="1"/>
  <c r="AU625" i="1"/>
  <c r="AT625" i="1"/>
  <c r="AS625" i="1"/>
  <c r="AR625" i="1"/>
  <c r="AQ625" i="1"/>
  <c r="AP625" i="1"/>
  <c r="AO625" i="1"/>
  <c r="AN625" i="1"/>
  <c r="AM625" i="1"/>
  <c r="T625" i="1"/>
  <c r="P625" i="1"/>
  <c r="N625" i="1"/>
  <c r="J625" i="1"/>
  <c r="AX624" i="1"/>
  <c r="AW624" i="1"/>
  <c r="AV624" i="1"/>
  <c r="AU624" i="1"/>
  <c r="AT624" i="1"/>
  <c r="AS624" i="1"/>
  <c r="AR624" i="1"/>
  <c r="AQ624" i="1"/>
  <c r="AP624" i="1"/>
  <c r="AO624" i="1"/>
  <c r="AN624" i="1"/>
  <c r="AM624" i="1"/>
  <c r="T624" i="1"/>
  <c r="P624" i="1"/>
  <c r="N624" i="1"/>
  <c r="J624" i="1"/>
  <c r="AX623" i="1"/>
  <c r="AW623" i="1"/>
  <c r="AV623" i="1"/>
  <c r="AU623" i="1"/>
  <c r="AT623" i="1"/>
  <c r="AS623" i="1"/>
  <c r="AR623" i="1"/>
  <c r="AQ623" i="1"/>
  <c r="AP623" i="1"/>
  <c r="AO623" i="1"/>
  <c r="AN623" i="1"/>
  <c r="AM623" i="1"/>
  <c r="T623" i="1"/>
  <c r="P623" i="1"/>
  <c r="N623" i="1"/>
  <c r="J623" i="1"/>
  <c r="AX622" i="1"/>
  <c r="AW622" i="1"/>
  <c r="AV622" i="1"/>
  <c r="AU622" i="1"/>
  <c r="AT622" i="1"/>
  <c r="AS622" i="1"/>
  <c r="AR622" i="1"/>
  <c r="AQ622" i="1"/>
  <c r="AP622" i="1"/>
  <c r="AO622" i="1"/>
  <c r="AN622" i="1"/>
  <c r="AM622" i="1"/>
  <c r="T622" i="1"/>
  <c r="P622" i="1"/>
  <c r="N622" i="1"/>
  <c r="J622" i="1"/>
  <c r="AX621" i="1"/>
  <c r="AW621" i="1"/>
  <c r="AV621" i="1"/>
  <c r="AU621" i="1"/>
  <c r="AT621" i="1"/>
  <c r="AS621" i="1"/>
  <c r="AR621" i="1"/>
  <c r="AQ621" i="1"/>
  <c r="AP621" i="1"/>
  <c r="AO621" i="1"/>
  <c r="AN621" i="1"/>
  <c r="AM621" i="1"/>
  <c r="T621" i="1"/>
  <c r="P621" i="1"/>
  <c r="N621" i="1"/>
  <c r="J621" i="1"/>
  <c r="AX620" i="1"/>
  <c r="AW620" i="1"/>
  <c r="AV620" i="1"/>
  <c r="AU620" i="1"/>
  <c r="AT620" i="1"/>
  <c r="AS620" i="1"/>
  <c r="AR620" i="1"/>
  <c r="AQ620" i="1"/>
  <c r="AP620" i="1"/>
  <c r="AO620" i="1"/>
  <c r="AN620" i="1"/>
  <c r="AM620" i="1"/>
  <c r="T620" i="1"/>
  <c r="P620" i="1"/>
  <c r="N620" i="1"/>
  <c r="J620" i="1"/>
  <c r="AX619" i="1"/>
  <c r="AW619" i="1"/>
  <c r="AV619" i="1"/>
  <c r="AU619" i="1"/>
  <c r="AT619" i="1"/>
  <c r="AS619" i="1"/>
  <c r="AR619" i="1"/>
  <c r="AQ619" i="1"/>
  <c r="AP619" i="1"/>
  <c r="AO619" i="1"/>
  <c r="AN619" i="1"/>
  <c r="AM619" i="1"/>
  <c r="T619" i="1"/>
  <c r="P619" i="1"/>
  <c r="N619" i="1"/>
  <c r="J619" i="1"/>
  <c r="AX618" i="1"/>
  <c r="AW618" i="1"/>
  <c r="AV618" i="1"/>
  <c r="AU618" i="1"/>
  <c r="AT618" i="1"/>
  <c r="AS618" i="1"/>
  <c r="AR618" i="1"/>
  <c r="AQ618" i="1"/>
  <c r="AP618" i="1"/>
  <c r="AO618" i="1"/>
  <c r="AN618" i="1"/>
  <c r="AM618" i="1"/>
  <c r="T618" i="1"/>
  <c r="P618" i="1"/>
  <c r="N618" i="1"/>
  <c r="J618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T617" i="1"/>
  <c r="P617" i="1"/>
  <c r="N617" i="1"/>
  <c r="J617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T616" i="1"/>
  <c r="P616" i="1"/>
  <c r="N616" i="1"/>
  <c r="J616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T615" i="1"/>
  <c r="P615" i="1"/>
  <c r="N615" i="1"/>
  <c r="J615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T614" i="1"/>
  <c r="P614" i="1"/>
  <c r="N614" i="1"/>
  <c r="J614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T613" i="1"/>
  <c r="P613" i="1"/>
  <c r="N613" i="1"/>
  <c r="J613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T612" i="1"/>
  <c r="P612" i="1"/>
  <c r="N612" i="1"/>
  <c r="J612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T611" i="1"/>
  <c r="P611" i="1"/>
  <c r="N611" i="1"/>
  <c r="J611" i="1"/>
  <c r="AX610" i="1"/>
  <c r="AW610" i="1"/>
  <c r="AV610" i="1"/>
  <c r="AU610" i="1"/>
  <c r="AT610" i="1"/>
  <c r="AS610" i="1"/>
  <c r="AR610" i="1"/>
  <c r="AQ610" i="1"/>
  <c r="AP610" i="1"/>
  <c r="AO610" i="1"/>
  <c r="AN610" i="1"/>
  <c r="AM610" i="1"/>
  <c r="T610" i="1"/>
  <c r="P610" i="1"/>
  <c r="N610" i="1"/>
  <c r="J610" i="1"/>
  <c r="AX609" i="1"/>
  <c r="AW609" i="1"/>
  <c r="AV609" i="1"/>
  <c r="AU609" i="1"/>
  <c r="AT609" i="1"/>
  <c r="AS609" i="1"/>
  <c r="AR609" i="1"/>
  <c r="AQ609" i="1"/>
  <c r="AP609" i="1"/>
  <c r="AO609" i="1"/>
  <c r="AN609" i="1"/>
  <c r="AM609" i="1"/>
  <c r="T609" i="1"/>
  <c r="P609" i="1"/>
  <c r="N609" i="1"/>
  <c r="J609" i="1"/>
  <c r="AX608" i="1"/>
  <c r="AW608" i="1"/>
  <c r="AV608" i="1"/>
  <c r="AU608" i="1"/>
  <c r="AT608" i="1"/>
  <c r="AS608" i="1"/>
  <c r="AR608" i="1"/>
  <c r="AQ608" i="1"/>
  <c r="AP608" i="1"/>
  <c r="AO608" i="1"/>
  <c r="AN608" i="1"/>
  <c r="AM608" i="1"/>
  <c r="T608" i="1"/>
  <c r="P608" i="1"/>
  <c r="N608" i="1"/>
  <c r="J608" i="1"/>
  <c r="AX607" i="1"/>
  <c r="AW607" i="1"/>
  <c r="AV607" i="1"/>
  <c r="AU607" i="1"/>
  <c r="AT607" i="1"/>
  <c r="AS607" i="1"/>
  <c r="AR607" i="1"/>
  <c r="AQ607" i="1"/>
  <c r="AP607" i="1"/>
  <c r="AO607" i="1"/>
  <c r="AN607" i="1"/>
  <c r="AM607" i="1"/>
  <c r="T607" i="1"/>
  <c r="P607" i="1"/>
  <c r="N607" i="1"/>
  <c r="J607" i="1"/>
  <c r="AX606" i="1"/>
  <c r="AW606" i="1"/>
  <c r="AV606" i="1"/>
  <c r="AU606" i="1"/>
  <c r="AT606" i="1"/>
  <c r="AS606" i="1"/>
  <c r="AR606" i="1"/>
  <c r="AQ606" i="1"/>
  <c r="AP606" i="1"/>
  <c r="AO606" i="1"/>
  <c r="AN606" i="1"/>
  <c r="AM606" i="1"/>
  <c r="T606" i="1"/>
  <c r="P606" i="1"/>
  <c r="N606" i="1"/>
  <c r="J606" i="1"/>
  <c r="AX605" i="1"/>
  <c r="AW605" i="1"/>
  <c r="AV605" i="1"/>
  <c r="AU605" i="1"/>
  <c r="AT605" i="1"/>
  <c r="AS605" i="1"/>
  <c r="AR605" i="1"/>
  <c r="AQ605" i="1"/>
  <c r="AP605" i="1"/>
  <c r="AO605" i="1"/>
  <c r="AN605" i="1"/>
  <c r="AM605" i="1"/>
  <c r="T605" i="1"/>
  <c r="P605" i="1"/>
  <c r="N605" i="1"/>
  <c r="J605" i="1"/>
  <c r="AX604" i="1"/>
  <c r="AW604" i="1"/>
  <c r="AV604" i="1"/>
  <c r="AU604" i="1"/>
  <c r="AT604" i="1"/>
  <c r="AS604" i="1"/>
  <c r="AR604" i="1"/>
  <c r="AQ604" i="1"/>
  <c r="AP604" i="1"/>
  <c r="AO604" i="1"/>
  <c r="AN604" i="1"/>
  <c r="AM604" i="1"/>
  <c r="T604" i="1"/>
  <c r="P604" i="1"/>
  <c r="N604" i="1"/>
  <c r="J604" i="1"/>
  <c r="AX603" i="1"/>
  <c r="AW603" i="1"/>
  <c r="AV603" i="1"/>
  <c r="AU603" i="1"/>
  <c r="AT603" i="1"/>
  <c r="AS603" i="1"/>
  <c r="AR603" i="1"/>
  <c r="AQ603" i="1"/>
  <c r="AP603" i="1"/>
  <c r="AO603" i="1"/>
  <c r="AN603" i="1"/>
  <c r="AM603" i="1"/>
  <c r="T603" i="1"/>
  <c r="P603" i="1"/>
  <c r="N603" i="1"/>
  <c r="J603" i="1"/>
  <c r="AX602" i="1"/>
  <c r="AW602" i="1"/>
  <c r="AV602" i="1"/>
  <c r="AU602" i="1"/>
  <c r="AT602" i="1"/>
  <c r="AS602" i="1"/>
  <c r="AR602" i="1"/>
  <c r="AQ602" i="1"/>
  <c r="AP602" i="1"/>
  <c r="AO602" i="1"/>
  <c r="AN602" i="1"/>
  <c r="AM602" i="1"/>
  <c r="T602" i="1"/>
  <c r="P602" i="1"/>
  <c r="N602" i="1"/>
  <c r="J602" i="1"/>
  <c r="AX601" i="1"/>
  <c r="AW601" i="1"/>
  <c r="AV601" i="1"/>
  <c r="AU601" i="1"/>
  <c r="AT601" i="1"/>
  <c r="AS601" i="1"/>
  <c r="AR601" i="1"/>
  <c r="AQ601" i="1"/>
  <c r="AP601" i="1"/>
  <c r="AO601" i="1"/>
  <c r="AN601" i="1"/>
  <c r="AM601" i="1"/>
  <c r="T601" i="1"/>
  <c r="P601" i="1"/>
  <c r="N601" i="1"/>
  <c r="J601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T600" i="1"/>
  <c r="P600" i="1"/>
  <c r="N600" i="1"/>
  <c r="J600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T599" i="1"/>
  <c r="P599" i="1"/>
  <c r="N599" i="1"/>
  <c r="J599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T598" i="1"/>
  <c r="P598" i="1"/>
  <c r="N598" i="1"/>
  <c r="J598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T597" i="1"/>
  <c r="P597" i="1"/>
  <c r="N597" i="1"/>
  <c r="J597" i="1"/>
  <c r="AX596" i="1"/>
  <c r="AW596" i="1"/>
  <c r="AV596" i="1"/>
  <c r="AU596" i="1"/>
  <c r="AT596" i="1"/>
  <c r="AS596" i="1"/>
  <c r="AR596" i="1"/>
  <c r="AQ596" i="1"/>
  <c r="AP596" i="1"/>
  <c r="AO596" i="1"/>
  <c r="AN596" i="1"/>
  <c r="AM596" i="1"/>
  <c r="T596" i="1"/>
  <c r="P596" i="1"/>
  <c r="N596" i="1"/>
  <c r="J596" i="1"/>
  <c r="AX595" i="1"/>
  <c r="AW595" i="1"/>
  <c r="AV595" i="1"/>
  <c r="AU595" i="1"/>
  <c r="AT595" i="1"/>
  <c r="AS595" i="1"/>
  <c r="AR595" i="1"/>
  <c r="AQ595" i="1"/>
  <c r="AP595" i="1"/>
  <c r="AO595" i="1"/>
  <c r="AN595" i="1"/>
  <c r="AM595" i="1"/>
  <c r="T595" i="1"/>
  <c r="P595" i="1"/>
  <c r="N595" i="1"/>
  <c r="J595" i="1"/>
  <c r="AX594" i="1"/>
  <c r="AW594" i="1"/>
  <c r="AV594" i="1"/>
  <c r="AU594" i="1"/>
  <c r="AT594" i="1"/>
  <c r="AS594" i="1"/>
  <c r="AR594" i="1"/>
  <c r="AQ594" i="1"/>
  <c r="AP594" i="1"/>
  <c r="AO594" i="1"/>
  <c r="AN594" i="1"/>
  <c r="AM594" i="1"/>
  <c r="T594" i="1"/>
  <c r="P594" i="1"/>
  <c r="N594" i="1"/>
  <c r="J594" i="1"/>
  <c r="AX593" i="1"/>
  <c r="AW593" i="1"/>
  <c r="AV593" i="1"/>
  <c r="AU593" i="1"/>
  <c r="AT593" i="1"/>
  <c r="AS593" i="1"/>
  <c r="AR593" i="1"/>
  <c r="AQ593" i="1"/>
  <c r="AP593" i="1"/>
  <c r="AO593" i="1"/>
  <c r="AN593" i="1"/>
  <c r="AM593" i="1"/>
  <c r="T593" i="1"/>
  <c r="P593" i="1"/>
  <c r="N593" i="1"/>
  <c r="J593" i="1"/>
  <c r="AX592" i="1"/>
  <c r="AW592" i="1"/>
  <c r="AV592" i="1"/>
  <c r="AU592" i="1"/>
  <c r="AT592" i="1"/>
  <c r="AS592" i="1"/>
  <c r="AR592" i="1"/>
  <c r="AQ592" i="1"/>
  <c r="AP592" i="1"/>
  <c r="AO592" i="1"/>
  <c r="AN592" i="1"/>
  <c r="AM592" i="1"/>
  <c r="T592" i="1"/>
  <c r="P592" i="1"/>
  <c r="N592" i="1"/>
  <c r="J592" i="1"/>
  <c r="AX591" i="1"/>
  <c r="AW591" i="1"/>
  <c r="AV591" i="1"/>
  <c r="AU591" i="1"/>
  <c r="AT591" i="1"/>
  <c r="AS591" i="1"/>
  <c r="AR591" i="1"/>
  <c r="AQ591" i="1"/>
  <c r="AP591" i="1"/>
  <c r="AO591" i="1"/>
  <c r="AN591" i="1"/>
  <c r="AM591" i="1"/>
  <c r="T591" i="1"/>
  <c r="P591" i="1"/>
  <c r="N591" i="1"/>
  <c r="J591" i="1"/>
  <c r="AX590" i="1"/>
  <c r="AW590" i="1"/>
  <c r="AV590" i="1"/>
  <c r="AU590" i="1"/>
  <c r="AT590" i="1"/>
  <c r="AS590" i="1"/>
  <c r="AR590" i="1"/>
  <c r="AQ590" i="1"/>
  <c r="AP590" i="1"/>
  <c r="AO590" i="1"/>
  <c r="AN590" i="1"/>
  <c r="AM590" i="1"/>
  <c r="T590" i="1"/>
  <c r="P590" i="1"/>
  <c r="N590" i="1"/>
  <c r="J590" i="1"/>
  <c r="AX589" i="1"/>
  <c r="AW589" i="1"/>
  <c r="AV589" i="1"/>
  <c r="AU589" i="1"/>
  <c r="AT589" i="1"/>
  <c r="AS589" i="1"/>
  <c r="AR589" i="1"/>
  <c r="AQ589" i="1"/>
  <c r="AP589" i="1"/>
  <c r="AO589" i="1"/>
  <c r="AN589" i="1"/>
  <c r="AM589" i="1"/>
  <c r="T589" i="1"/>
  <c r="P589" i="1"/>
  <c r="N589" i="1"/>
  <c r="J589" i="1"/>
  <c r="AX588" i="1"/>
  <c r="AW588" i="1"/>
  <c r="AV588" i="1"/>
  <c r="AU588" i="1"/>
  <c r="AT588" i="1"/>
  <c r="AS588" i="1"/>
  <c r="AR588" i="1"/>
  <c r="AQ588" i="1"/>
  <c r="AP588" i="1"/>
  <c r="AO588" i="1"/>
  <c r="AN588" i="1"/>
  <c r="AM588" i="1"/>
  <c r="T588" i="1"/>
  <c r="P588" i="1"/>
  <c r="N588" i="1"/>
  <c r="J588" i="1"/>
  <c r="AX587" i="1"/>
  <c r="AW587" i="1"/>
  <c r="AV587" i="1"/>
  <c r="AU587" i="1"/>
  <c r="AT587" i="1"/>
  <c r="AS587" i="1"/>
  <c r="AR587" i="1"/>
  <c r="AQ587" i="1"/>
  <c r="AP587" i="1"/>
  <c r="AO587" i="1"/>
  <c r="AN587" i="1"/>
  <c r="AM587" i="1"/>
  <c r="T587" i="1"/>
  <c r="P587" i="1"/>
  <c r="N587" i="1"/>
  <c r="J587" i="1"/>
  <c r="AX586" i="1"/>
  <c r="AW586" i="1"/>
  <c r="AV586" i="1"/>
  <c r="AU586" i="1"/>
  <c r="AT586" i="1"/>
  <c r="AS586" i="1"/>
  <c r="AR586" i="1"/>
  <c r="AQ586" i="1"/>
  <c r="AP586" i="1"/>
  <c r="AO586" i="1"/>
  <c r="AN586" i="1"/>
  <c r="AM586" i="1"/>
  <c r="T586" i="1"/>
  <c r="P586" i="1"/>
  <c r="N586" i="1"/>
  <c r="J586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T585" i="1"/>
  <c r="P585" i="1"/>
  <c r="N585" i="1"/>
  <c r="J585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T584" i="1"/>
  <c r="P584" i="1"/>
  <c r="N584" i="1"/>
  <c r="J584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T583" i="1"/>
  <c r="P583" i="1"/>
  <c r="N583" i="1"/>
  <c r="J583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T582" i="1"/>
  <c r="P582" i="1"/>
  <c r="N582" i="1"/>
  <c r="J582" i="1"/>
  <c r="AX581" i="1"/>
  <c r="AW581" i="1"/>
  <c r="AV581" i="1"/>
  <c r="AU581" i="1"/>
  <c r="AT581" i="1"/>
  <c r="AS581" i="1"/>
  <c r="AR581" i="1"/>
  <c r="AQ581" i="1"/>
  <c r="AP581" i="1"/>
  <c r="AO581" i="1"/>
  <c r="AN581" i="1"/>
  <c r="AM581" i="1"/>
  <c r="T581" i="1"/>
  <c r="P581" i="1"/>
  <c r="N581" i="1"/>
  <c r="J581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T580" i="1"/>
  <c r="P580" i="1"/>
  <c r="N580" i="1"/>
  <c r="J580" i="1"/>
  <c r="AX579" i="1"/>
  <c r="AW579" i="1"/>
  <c r="AV579" i="1"/>
  <c r="AU579" i="1"/>
  <c r="AT579" i="1"/>
  <c r="AS579" i="1"/>
  <c r="AR579" i="1"/>
  <c r="AQ579" i="1"/>
  <c r="AP579" i="1"/>
  <c r="AO579" i="1"/>
  <c r="AN579" i="1"/>
  <c r="AM579" i="1"/>
  <c r="T579" i="1"/>
  <c r="P579" i="1"/>
  <c r="N579" i="1"/>
  <c r="J579" i="1"/>
  <c r="AX578" i="1"/>
  <c r="AW578" i="1"/>
  <c r="AV578" i="1"/>
  <c r="AU578" i="1"/>
  <c r="AT578" i="1"/>
  <c r="AS578" i="1"/>
  <c r="AR578" i="1"/>
  <c r="AQ578" i="1"/>
  <c r="AP578" i="1"/>
  <c r="AO578" i="1"/>
  <c r="AN578" i="1"/>
  <c r="AM578" i="1"/>
  <c r="T578" i="1"/>
  <c r="P578" i="1"/>
  <c r="N578" i="1"/>
  <c r="J578" i="1"/>
  <c r="AX577" i="1"/>
  <c r="AW577" i="1"/>
  <c r="AV577" i="1"/>
  <c r="AU577" i="1"/>
  <c r="AT577" i="1"/>
  <c r="AS577" i="1"/>
  <c r="AR577" i="1"/>
  <c r="AQ577" i="1"/>
  <c r="AP577" i="1"/>
  <c r="AO577" i="1"/>
  <c r="AN577" i="1"/>
  <c r="AM577" i="1"/>
  <c r="T577" i="1"/>
  <c r="P577" i="1"/>
  <c r="N577" i="1"/>
  <c r="J577" i="1"/>
  <c r="AX576" i="1"/>
  <c r="AW576" i="1"/>
  <c r="AV576" i="1"/>
  <c r="AU576" i="1"/>
  <c r="AT576" i="1"/>
  <c r="AS576" i="1"/>
  <c r="AR576" i="1"/>
  <c r="AQ576" i="1"/>
  <c r="AP576" i="1"/>
  <c r="AO576" i="1"/>
  <c r="AN576" i="1"/>
  <c r="AM576" i="1"/>
  <c r="T576" i="1"/>
  <c r="P576" i="1"/>
  <c r="N576" i="1"/>
  <c r="J576" i="1"/>
  <c r="AX575" i="1"/>
  <c r="AW575" i="1"/>
  <c r="AV575" i="1"/>
  <c r="AU575" i="1"/>
  <c r="AT575" i="1"/>
  <c r="AS575" i="1"/>
  <c r="AR575" i="1"/>
  <c r="AQ575" i="1"/>
  <c r="AP575" i="1"/>
  <c r="AO575" i="1"/>
  <c r="AN575" i="1"/>
  <c r="AM575" i="1"/>
  <c r="T575" i="1"/>
  <c r="P575" i="1"/>
  <c r="N575" i="1"/>
  <c r="J575" i="1"/>
  <c r="AX574" i="1"/>
  <c r="AW574" i="1"/>
  <c r="AV574" i="1"/>
  <c r="AU574" i="1"/>
  <c r="AT574" i="1"/>
  <c r="AS574" i="1"/>
  <c r="AR574" i="1"/>
  <c r="AQ574" i="1"/>
  <c r="AP574" i="1"/>
  <c r="AO574" i="1"/>
  <c r="AN574" i="1"/>
  <c r="AM574" i="1"/>
  <c r="T574" i="1"/>
  <c r="P574" i="1"/>
  <c r="N574" i="1"/>
  <c r="J574" i="1"/>
  <c r="AX573" i="1"/>
  <c r="AW573" i="1"/>
  <c r="AV573" i="1"/>
  <c r="AU573" i="1"/>
  <c r="AT573" i="1"/>
  <c r="AS573" i="1"/>
  <c r="AR573" i="1"/>
  <c r="AQ573" i="1"/>
  <c r="AP573" i="1"/>
  <c r="AO573" i="1"/>
  <c r="AN573" i="1"/>
  <c r="AM573" i="1"/>
  <c r="T573" i="1"/>
  <c r="P573" i="1"/>
  <c r="N573" i="1"/>
  <c r="J573" i="1"/>
  <c r="AX572" i="1"/>
  <c r="AW572" i="1"/>
  <c r="AV572" i="1"/>
  <c r="AU572" i="1"/>
  <c r="AT572" i="1"/>
  <c r="AS572" i="1"/>
  <c r="AR572" i="1"/>
  <c r="AQ572" i="1"/>
  <c r="AP572" i="1"/>
  <c r="AO572" i="1"/>
  <c r="AN572" i="1"/>
  <c r="AM572" i="1"/>
  <c r="T572" i="1"/>
  <c r="P572" i="1"/>
  <c r="N572" i="1"/>
  <c r="J572" i="1"/>
  <c r="AX571" i="1"/>
  <c r="AW571" i="1"/>
  <c r="AV571" i="1"/>
  <c r="AU571" i="1"/>
  <c r="AT571" i="1"/>
  <c r="AS571" i="1"/>
  <c r="AR571" i="1"/>
  <c r="AQ571" i="1"/>
  <c r="AP571" i="1"/>
  <c r="AO571" i="1"/>
  <c r="AN571" i="1"/>
  <c r="AM571" i="1"/>
  <c r="T571" i="1"/>
  <c r="P571" i="1"/>
  <c r="N571" i="1"/>
  <c r="J571" i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T570" i="1"/>
  <c r="P570" i="1"/>
  <c r="N570" i="1"/>
  <c r="J570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T569" i="1"/>
  <c r="P569" i="1"/>
  <c r="N569" i="1"/>
  <c r="J569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T568" i="1"/>
  <c r="P568" i="1"/>
  <c r="N568" i="1"/>
  <c r="J568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T567" i="1"/>
  <c r="P567" i="1"/>
  <c r="N567" i="1"/>
  <c r="J567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T566" i="1"/>
  <c r="P566" i="1"/>
  <c r="N566" i="1"/>
  <c r="J566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T565" i="1"/>
  <c r="P565" i="1"/>
  <c r="N565" i="1"/>
  <c r="J565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T564" i="1"/>
  <c r="P564" i="1"/>
  <c r="N564" i="1"/>
  <c r="J564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T563" i="1"/>
  <c r="P563" i="1"/>
  <c r="N563" i="1"/>
  <c r="J563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T562" i="1"/>
  <c r="P562" i="1"/>
  <c r="N562" i="1"/>
  <c r="J562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T561" i="1"/>
  <c r="P561" i="1"/>
  <c r="N561" i="1"/>
  <c r="J561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T560" i="1"/>
  <c r="P560" i="1"/>
  <c r="N560" i="1"/>
  <c r="J560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T559" i="1"/>
  <c r="P559" i="1"/>
  <c r="N559" i="1"/>
  <c r="J559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T558" i="1"/>
  <c r="P558" i="1"/>
  <c r="N558" i="1"/>
  <c r="J558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T557" i="1"/>
  <c r="P557" i="1"/>
  <c r="N557" i="1"/>
  <c r="J557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T556" i="1"/>
  <c r="P556" i="1"/>
  <c r="N556" i="1"/>
  <c r="J556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T555" i="1"/>
  <c r="P555" i="1"/>
  <c r="N555" i="1"/>
  <c r="J555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T554" i="1"/>
  <c r="P554" i="1"/>
  <c r="N554" i="1"/>
  <c r="J554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T553" i="1"/>
  <c r="P553" i="1"/>
  <c r="N553" i="1"/>
  <c r="J553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T552" i="1"/>
  <c r="P552" i="1"/>
  <c r="N552" i="1"/>
  <c r="J552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T551" i="1"/>
  <c r="P551" i="1"/>
  <c r="N551" i="1"/>
  <c r="J551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T550" i="1"/>
  <c r="P550" i="1"/>
  <c r="N550" i="1"/>
  <c r="J550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T549" i="1"/>
  <c r="P549" i="1"/>
  <c r="N549" i="1"/>
  <c r="J549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T548" i="1"/>
  <c r="P548" i="1"/>
  <c r="N548" i="1"/>
  <c r="J548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T547" i="1"/>
  <c r="P547" i="1"/>
  <c r="N547" i="1"/>
  <c r="J547" i="1"/>
  <c r="AX546" i="1"/>
  <c r="AW546" i="1"/>
  <c r="AV546" i="1"/>
  <c r="AU546" i="1"/>
  <c r="AT546" i="1"/>
  <c r="AS546" i="1"/>
  <c r="AR546" i="1"/>
  <c r="AQ546" i="1"/>
  <c r="AP546" i="1"/>
  <c r="AO546" i="1"/>
  <c r="AN546" i="1"/>
  <c r="AM546" i="1"/>
  <c r="T546" i="1"/>
  <c r="P546" i="1"/>
  <c r="N546" i="1"/>
  <c r="J546" i="1"/>
  <c r="AX545" i="1"/>
  <c r="AW545" i="1"/>
  <c r="AV545" i="1"/>
  <c r="AU545" i="1"/>
  <c r="AT545" i="1"/>
  <c r="AS545" i="1"/>
  <c r="AR545" i="1"/>
  <c r="AQ545" i="1"/>
  <c r="AP545" i="1"/>
  <c r="AO545" i="1"/>
  <c r="AN545" i="1"/>
  <c r="AM545" i="1"/>
  <c r="T545" i="1"/>
  <c r="P545" i="1"/>
  <c r="N545" i="1"/>
  <c r="J545" i="1"/>
  <c r="AX544" i="1"/>
  <c r="AW544" i="1"/>
  <c r="AV544" i="1"/>
  <c r="AU544" i="1"/>
  <c r="AT544" i="1"/>
  <c r="AS544" i="1"/>
  <c r="AR544" i="1"/>
  <c r="AQ544" i="1"/>
  <c r="AP544" i="1"/>
  <c r="AO544" i="1"/>
  <c r="AN544" i="1"/>
  <c r="AM544" i="1"/>
  <c r="T544" i="1"/>
  <c r="P544" i="1"/>
  <c r="N544" i="1"/>
  <c r="J544" i="1"/>
  <c r="AX543" i="1"/>
  <c r="AW543" i="1"/>
  <c r="AV543" i="1"/>
  <c r="AU543" i="1"/>
  <c r="AT543" i="1"/>
  <c r="AS543" i="1"/>
  <c r="AR543" i="1"/>
  <c r="AQ543" i="1"/>
  <c r="AP543" i="1"/>
  <c r="AO543" i="1"/>
  <c r="AN543" i="1"/>
  <c r="AM543" i="1"/>
  <c r="T543" i="1"/>
  <c r="P543" i="1"/>
  <c r="N543" i="1"/>
  <c r="J543" i="1"/>
  <c r="AX542" i="1"/>
  <c r="AW542" i="1"/>
  <c r="AV542" i="1"/>
  <c r="AU542" i="1"/>
  <c r="AT542" i="1"/>
  <c r="AS542" i="1"/>
  <c r="AR542" i="1"/>
  <c r="AQ542" i="1"/>
  <c r="AP542" i="1"/>
  <c r="AO542" i="1"/>
  <c r="AN542" i="1"/>
  <c r="AM542" i="1"/>
  <c r="T542" i="1"/>
  <c r="P542" i="1"/>
  <c r="N542" i="1"/>
  <c r="J542" i="1"/>
  <c r="AX541" i="1"/>
  <c r="AW541" i="1"/>
  <c r="AV541" i="1"/>
  <c r="AU541" i="1"/>
  <c r="AT541" i="1"/>
  <c r="AS541" i="1"/>
  <c r="AR541" i="1"/>
  <c r="AQ541" i="1"/>
  <c r="AP541" i="1"/>
  <c r="AO541" i="1"/>
  <c r="AN541" i="1"/>
  <c r="AM541" i="1"/>
  <c r="T541" i="1"/>
  <c r="P541" i="1"/>
  <c r="N541" i="1"/>
  <c r="J541" i="1"/>
  <c r="AX540" i="1"/>
  <c r="AW540" i="1"/>
  <c r="AV540" i="1"/>
  <c r="AU540" i="1"/>
  <c r="AT540" i="1"/>
  <c r="AS540" i="1"/>
  <c r="AR540" i="1"/>
  <c r="AQ540" i="1"/>
  <c r="AP540" i="1"/>
  <c r="AO540" i="1"/>
  <c r="AN540" i="1"/>
  <c r="AM540" i="1"/>
  <c r="T540" i="1"/>
  <c r="P540" i="1"/>
  <c r="N540" i="1"/>
  <c r="J540" i="1"/>
  <c r="AX539" i="1"/>
  <c r="AW539" i="1"/>
  <c r="AV539" i="1"/>
  <c r="AU539" i="1"/>
  <c r="AT539" i="1"/>
  <c r="AS539" i="1"/>
  <c r="AR539" i="1"/>
  <c r="AQ539" i="1"/>
  <c r="AP539" i="1"/>
  <c r="AO539" i="1"/>
  <c r="AN539" i="1"/>
  <c r="AM539" i="1"/>
  <c r="T539" i="1"/>
  <c r="P539" i="1"/>
  <c r="N539" i="1"/>
  <c r="J539" i="1"/>
  <c r="AX538" i="1"/>
  <c r="AW538" i="1"/>
  <c r="AV538" i="1"/>
  <c r="AU538" i="1"/>
  <c r="AT538" i="1"/>
  <c r="AS538" i="1"/>
  <c r="AR538" i="1"/>
  <c r="AQ538" i="1"/>
  <c r="AP538" i="1"/>
  <c r="AO538" i="1"/>
  <c r="AN538" i="1"/>
  <c r="AM538" i="1"/>
  <c r="T538" i="1"/>
  <c r="P538" i="1"/>
  <c r="N538" i="1"/>
  <c r="J538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T537" i="1"/>
  <c r="P537" i="1"/>
  <c r="N537" i="1"/>
  <c r="J537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T536" i="1"/>
  <c r="P536" i="1"/>
  <c r="N536" i="1"/>
  <c r="J536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T535" i="1"/>
  <c r="P535" i="1"/>
  <c r="N535" i="1"/>
  <c r="J535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T534" i="1"/>
  <c r="P534" i="1"/>
  <c r="N534" i="1"/>
  <c r="J534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T533" i="1"/>
  <c r="P533" i="1"/>
  <c r="N533" i="1"/>
  <c r="J533" i="1"/>
  <c r="AX532" i="1"/>
  <c r="AW532" i="1"/>
  <c r="AV532" i="1"/>
  <c r="AU532" i="1"/>
  <c r="AT532" i="1"/>
  <c r="AS532" i="1"/>
  <c r="AR532" i="1"/>
  <c r="AQ532" i="1"/>
  <c r="AP532" i="1"/>
  <c r="AO532" i="1"/>
  <c r="AN532" i="1"/>
  <c r="AM532" i="1"/>
  <c r="T532" i="1"/>
  <c r="P532" i="1"/>
  <c r="N532" i="1"/>
  <c r="J532" i="1"/>
  <c r="AX531" i="1"/>
  <c r="AW531" i="1"/>
  <c r="AV531" i="1"/>
  <c r="AU531" i="1"/>
  <c r="AT531" i="1"/>
  <c r="AS531" i="1"/>
  <c r="AR531" i="1"/>
  <c r="AQ531" i="1"/>
  <c r="AP531" i="1"/>
  <c r="AO531" i="1"/>
  <c r="AN531" i="1"/>
  <c r="AM531" i="1"/>
  <c r="T531" i="1"/>
  <c r="P531" i="1"/>
  <c r="N531" i="1"/>
  <c r="J531" i="1"/>
  <c r="AX530" i="1"/>
  <c r="AW530" i="1"/>
  <c r="AV530" i="1"/>
  <c r="AU530" i="1"/>
  <c r="AT530" i="1"/>
  <c r="AS530" i="1"/>
  <c r="AR530" i="1"/>
  <c r="AQ530" i="1"/>
  <c r="AP530" i="1"/>
  <c r="AO530" i="1"/>
  <c r="AN530" i="1"/>
  <c r="AM530" i="1"/>
  <c r="T530" i="1"/>
  <c r="P530" i="1"/>
  <c r="N530" i="1"/>
  <c r="J530" i="1"/>
  <c r="AX529" i="1"/>
  <c r="AW529" i="1"/>
  <c r="AV529" i="1"/>
  <c r="AU529" i="1"/>
  <c r="AT529" i="1"/>
  <c r="AS529" i="1"/>
  <c r="AR529" i="1"/>
  <c r="AQ529" i="1"/>
  <c r="AP529" i="1"/>
  <c r="AO529" i="1"/>
  <c r="AN529" i="1"/>
  <c r="AM529" i="1"/>
  <c r="T529" i="1"/>
  <c r="P529" i="1"/>
  <c r="N529" i="1"/>
  <c r="J529" i="1"/>
  <c r="AX528" i="1"/>
  <c r="AW528" i="1"/>
  <c r="AV528" i="1"/>
  <c r="AU528" i="1"/>
  <c r="AT528" i="1"/>
  <c r="AS528" i="1"/>
  <c r="AR528" i="1"/>
  <c r="AQ528" i="1"/>
  <c r="AP528" i="1"/>
  <c r="AO528" i="1"/>
  <c r="AN528" i="1"/>
  <c r="AM528" i="1"/>
  <c r="T528" i="1"/>
  <c r="P528" i="1"/>
  <c r="N528" i="1"/>
  <c r="J528" i="1"/>
  <c r="AX527" i="1"/>
  <c r="AW527" i="1"/>
  <c r="AV527" i="1"/>
  <c r="AU527" i="1"/>
  <c r="AT527" i="1"/>
  <c r="AS527" i="1"/>
  <c r="AR527" i="1"/>
  <c r="AQ527" i="1"/>
  <c r="AP527" i="1"/>
  <c r="AO527" i="1"/>
  <c r="AN527" i="1"/>
  <c r="AM527" i="1"/>
  <c r="T527" i="1"/>
  <c r="P527" i="1"/>
  <c r="N527" i="1"/>
  <c r="J527" i="1"/>
  <c r="AX526" i="1"/>
  <c r="AW526" i="1"/>
  <c r="AV526" i="1"/>
  <c r="AU526" i="1"/>
  <c r="AT526" i="1"/>
  <c r="AS526" i="1"/>
  <c r="AR526" i="1"/>
  <c r="AQ526" i="1"/>
  <c r="AP526" i="1"/>
  <c r="AO526" i="1"/>
  <c r="AN526" i="1"/>
  <c r="AM526" i="1"/>
  <c r="T526" i="1"/>
  <c r="P526" i="1"/>
  <c r="N526" i="1"/>
  <c r="J526" i="1"/>
  <c r="AX525" i="1"/>
  <c r="AW525" i="1"/>
  <c r="AV525" i="1"/>
  <c r="AU525" i="1"/>
  <c r="AT525" i="1"/>
  <c r="AS525" i="1"/>
  <c r="AR525" i="1"/>
  <c r="AQ525" i="1"/>
  <c r="AP525" i="1"/>
  <c r="AO525" i="1"/>
  <c r="AN525" i="1"/>
  <c r="AM525" i="1"/>
  <c r="T525" i="1"/>
  <c r="P525" i="1"/>
  <c r="N525" i="1"/>
  <c r="J525" i="1"/>
  <c r="AX524" i="1"/>
  <c r="AW524" i="1"/>
  <c r="AV524" i="1"/>
  <c r="AU524" i="1"/>
  <c r="AT524" i="1"/>
  <c r="AS524" i="1"/>
  <c r="AR524" i="1"/>
  <c r="AQ524" i="1"/>
  <c r="AP524" i="1"/>
  <c r="AO524" i="1"/>
  <c r="AN524" i="1"/>
  <c r="AM524" i="1"/>
  <c r="T524" i="1"/>
  <c r="P524" i="1"/>
  <c r="N524" i="1"/>
  <c r="J524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T523" i="1"/>
  <c r="P523" i="1"/>
  <c r="N523" i="1"/>
  <c r="J523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T522" i="1"/>
  <c r="P522" i="1"/>
  <c r="N522" i="1"/>
  <c r="J522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T521" i="1"/>
  <c r="P521" i="1"/>
  <c r="N521" i="1"/>
  <c r="J521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T520" i="1"/>
  <c r="P520" i="1"/>
  <c r="N520" i="1"/>
  <c r="J520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T519" i="1"/>
  <c r="P519" i="1"/>
  <c r="N519" i="1"/>
  <c r="J519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T518" i="1"/>
  <c r="P518" i="1"/>
  <c r="N518" i="1"/>
  <c r="J518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T517" i="1"/>
  <c r="P517" i="1"/>
  <c r="N517" i="1"/>
  <c r="J517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T516" i="1"/>
  <c r="P516" i="1"/>
  <c r="N516" i="1"/>
  <c r="J516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T515" i="1"/>
  <c r="P515" i="1"/>
  <c r="N515" i="1"/>
  <c r="J515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T514" i="1"/>
  <c r="P514" i="1"/>
  <c r="N514" i="1"/>
  <c r="J514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T513" i="1"/>
  <c r="P513" i="1"/>
  <c r="N513" i="1"/>
  <c r="J513" i="1"/>
  <c r="AX512" i="1"/>
  <c r="AW512" i="1"/>
  <c r="AV512" i="1"/>
  <c r="AU512" i="1"/>
  <c r="AT512" i="1"/>
  <c r="AS512" i="1"/>
  <c r="AR512" i="1"/>
  <c r="AQ512" i="1"/>
  <c r="AP512" i="1"/>
  <c r="AO512" i="1"/>
  <c r="AN512" i="1"/>
  <c r="AM512" i="1"/>
  <c r="T512" i="1"/>
  <c r="P512" i="1"/>
  <c r="N512" i="1"/>
  <c r="J512" i="1"/>
  <c r="AX511" i="1"/>
  <c r="AW511" i="1"/>
  <c r="AV511" i="1"/>
  <c r="AU511" i="1"/>
  <c r="AT511" i="1"/>
  <c r="AS511" i="1"/>
  <c r="AR511" i="1"/>
  <c r="AQ511" i="1"/>
  <c r="AP511" i="1"/>
  <c r="AO511" i="1"/>
  <c r="AN511" i="1"/>
  <c r="AM511" i="1"/>
  <c r="T511" i="1"/>
  <c r="P511" i="1"/>
  <c r="N511" i="1"/>
  <c r="J511" i="1"/>
  <c r="AX510" i="1"/>
  <c r="AW510" i="1"/>
  <c r="AV510" i="1"/>
  <c r="AU510" i="1"/>
  <c r="AT510" i="1"/>
  <c r="AS510" i="1"/>
  <c r="AR510" i="1"/>
  <c r="AQ510" i="1"/>
  <c r="AP510" i="1"/>
  <c r="AO510" i="1"/>
  <c r="AN510" i="1"/>
  <c r="AM510" i="1"/>
  <c r="T510" i="1"/>
  <c r="P510" i="1"/>
  <c r="N510" i="1"/>
  <c r="J510" i="1"/>
  <c r="AX509" i="1"/>
  <c r="AW509" i="1"/>
  <c r="AV509" i="1"/>
  <c r="AU509" i="1"/>
  <c r="AT509" i="1"/>
  <c r="AS509" i="1"/>
  <c r="AR509" i="1"/>
  <c r="AQ509" i="1"/>
  <c r="AP509" i="1"/>
  <c r="AO509" i="1"/>
  <c r="AN509" i="1"/>
  <c r="AM509" i="1"/>
  <c r="T509" i="1"/>
  <c r="P509" i="1"/>
  <c r="N509" i="1"/>
  <c r="J509" i="1"/>
  <c r="AX508" i="1"/>
  <c r="AW508" i="1"/>
  <c r="AV508" i="1"/>
  <c r="AU508" i="1"/>
  <c r="AT508" i="1"/>
  <c r="AS508" i="1"/>
  <c r="AR508" i="1"/>
  <c r="AQ508" i="1"/>
  <c r="AP508" i="1"/>
  <c r="AO508" i="1"/>
  <c r="AN508" i="1"/>
  <c r="AM508" i="1"/>
  <c r="T508" i="1"/>
  <c r="P508" i="1"/>
  <c r="N508" i="1"/>
  <c r="J508" i="1"/>
  <c r="AX507" i="1"/>
  <c r="AW507" i="1"/>
  <c r="AV507" i="1"/>
  <c r="AU507" i="1"/>
  <c r="AT507" i="1"/>
  <c r="AS507" i="1"/>
  <c r="AR507" i="1"/>
  <c r="AQ507" i="1"/>
  <c r="AP507" i="1"/>
  <c r="AO507" i="1"/>
  <c r="AN507" i="1"/>
  <c r="AM507" i="1"/>
  <c r="T507" i="1"/>
  <c r="P507" i="1"/>
  <c r="N507" i="1"/>
  <c r="J507" i="1"/>
  <c r="AX506" i="1"/>
  <c r="AW506" i="1"/>
  <c r="AV506" i="1"/>
  <c r="AU506" i="1"/>
  <c r="AT506" i="1"/>
  <c r="AS506" i="1"/>
  <c r="AR506" i="1"/>
  <c r="AQ506" i="1"/>
  <c r="AP506" i="1"/>
  <c r="AO506" i="1"/>
  <c r="AN506" i="1"/>
  <c r="AM506" i="1"/>
  <c r="T506" i="1"/>
  <c r="P506" i="1"/>
  <c r="N506" i="1"/>
  <c r="J506" i="1"/>
  <c r="AX505" i="1"/>
  <c r="AW505" i="1"/>
  <c r="AV505" i="1"/>
  <c r="AU505" i="1"/>
  <c r="AT505" i="1"/>
  <c r="AS505" i="1"/>
  <c r="AR505" i="1"/>
  <c r="AQ505" i="1"/>
  <c r="AP505" i="1"/>
  <c r="AO505" i="1"/>
  <c r="AN505" i="1"/>
  <c r="AM505" i="1"/>
  <c r="T505" i="1"/>
  <c r="P505" i="1"/>
  <c r="N505" i="1"/>
  <c r="J505" i="1"/>
  <c r="AX504" i="1"/>
  <c r="AW504" i="1"/>
  <c r="AV504" i="1"/>
  <c r="AU504" i="1"/>
  <c r="AT504" i="1"/>
  <c r="AS504" i="1"/>
  <c r="AR504" i="1"/>
  <c r="AQ504" i="1"/>
  <c r="AP504" i="1"/>
  <c r="AO504" i="1"/>
  <c r="AN504" i="1"/>
  <c r="AM504" i="1"/>
  <c r="T504" i="1"/>
  <c r="P504" i="1"/>
  <c r="N504" i="1"/>
  <c r="J504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T503" i="1"/>
  <c r="P503" i="1"/>
  <c r="N503" i="1"/>
  <c r="J503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T502" i="1"/>
  <c r="P502" i="1"/>
  <c r="N502" i="1"/>
  <c r="J502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T501" i="1"/>
  <c r="P501" i="1"/>
  <c r="N501" i="1"/>
  <c r="J501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T500" i="1"/>
  <c r="P500" i="1"/>
  <c r="N500" i="1"/>
  <c r="J500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T499" i="1"/>
  <c r="P499" i="1"/>
  <c r="N499" i="1"/>
  <c r="J499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T498" i="1"/>
  <c r="P498" i="1"/>
  <c r="N498" i="1"/>
  <c r="J498" i="1"/>
  <c r="AX497" i="1"/>
  <c r="AW497" i="1"/>
  <c r="AV497" i="1"/>
  <c r="AU497" i="1"/>
  <c r="AT497" i="1"/>
  <c r="AS497" i="1"/>
  <c r="AR497" i="1"/>
  <c r="AQ497" i="1"/>
  <c r="AP497" i="1"/>
  <c r="AO497" i="1"/>
  <c r="AN497" i="1"/>
  <c r="AM497" i="1"/>
  <c r="T497" i="1"/>
  <c r="P497" i="1"/>
  <c r="N497" i="1"/>
  <c r="J497" i="1"/>
  <c r="AX496" i="1"/>
  <c r="AW496" i="1"/>
  <c r="AV496" i="1"/>
  <c r="AU496" i="1"/>
  <c r="AT496" i="1"/>
  <c r="AS496" i="1"/>
  <c r="AR496" i="1"/>
  <c r="AQ496" i="1"/>
  <c r="AP496" i="1"/>
  <c r="AO496" i="1"/>
  <c r="AN496" i="1"/>
  <c r="AM496" i="1"/>
  <c r="T496" i="1"/>
  <c r="P496" i="1"/>
  <c r="N496" i="1"/>
  <c r="J496" i="1"/>
  <c r="AX495" i="1"/>
  <c r="AW495" i="1"/>
  <c r="AV495" i="1"/>
  <c r="AU495" i="1"/>
  <c r="AT495" i="1"/>
  <c r="AS495" i="1"/>
  <c r="AR495" i="1"/>
  <c r="AQ495" i="1"/>
  <c r="AP495" i="1"/>
  <c r="AO495" i="1"/>
  <c r="AN495" i="1"/>
  <c r="AM495" i="1"/>
  <c r="T495" i="1"/>
  <c r="P495" i="1"/>
  <c r="N495" i="1"/>
  <c r="J495" i="1"/>
  <c r="AX494" i="1"/>
  <c r="AW494" i="1"/>
  <c r="AV494" i="1"/>
  <c r="AU494" i="1"/>
  <c r="AT494" i="1"/>
  <c r="AS494" i="1"/>
  <c r="AR494" i="1"/>
  <c r="AQ494" i="1"/>
  <c r="AP494" i="1"/>
  <c r="AO494" i="1"/>
  <c r="AN494" i="1"/>
  <c r="AM494" i="1"/>
  <c r="T494" i="1"/>
  <c r="P494" i="1"/>
  <c r="N494" i="1"/>
  <c r="J494" i="1"/>
  <c r="AX493" i="1"/>
  <c r="AW493" i="1"/>
  <c r="AV493" i="1"/>
  <c r="AU493" i="1"/>
  <c r="AT493" i="1"/>
  <c r="AS493" i="1"/>
  <c r="AR493" i="1"/>
  <c r="AQ493" i="1"/>
  <c r="AP493" i="1"/>
  <c r="AO493" i="1"/>
  <c r="AN493" i="1"/>
  <c r="AM493" i="1"/>
  <c r="T493" i="1"/>
  <c r="P493" i="1"/>
  <c r="N493" i="1"/>
  <c r="J493" i="1"/>
  <c r="AX492" i="1"/>
  <c r="AW492" i="1"/>
  <c r="AV492" i="1"/>
  <c r="AU492" i="1"/>
  <c r="AT492" i="1"/>
  <c r="AS492" i="1"/>
  <c r="AR492" i="1"/>
  <c r="AQ492" i="1"/>
  <c r="AP492" i="1"/>
  <c r="AO492" i="1"/>
  <c r="AN492" i="1"/>
  <c r="AM492" i="1"/>
  <c r="T492" i="1"/>
  <c r="P492" i="1"/>
  <c r="N492" i="1"/>
  <c r="J492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T491" i="1"/>
  <c r="P491" i="1"/>
  <c r="N491" i="1"/>
  <c r="J491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T490" i="1"/>
  <c r="P490" i="1"/>
  <c r="N490" i="1"/>
  <c r="J490" i="1"/>
  <c r="AX489" i="1"/>
  <c r="AW489" i="1"/>
  <c r="AV489" i="1"/>
  <c r="AU489" i="1"/>
  <c r="AT489" i="1"/>
  <c r="AS489" i="1"/>
  <c r="AR489" i="1"/>
  <c r="AQ489" i="1"/>
  <c r="AP489" i="1"/>
  <c r="AO489" i="1"/>
  <c r="AN489" i="1"/>
  <c r="AM489" i="1"/>
  <c r="T489" i="1"/>
  <c r="P489" i="1"/>
  <c r="N489" i="1"/>
  <c r="J489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T488" i="1"/>
  <c r="P488" i="1"/>
  <c r="N488" i="1"/>
  <c r="J488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T487" i="1"/>
  <c r="P487" i="1"/>
  <c r="N487" i="1"/>
  <c r="J487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T486" i="1"/>
  <c r="P486" i="1"/>
  <c r="N486" i="1"/>
  <c r="J486" i="1"/>
  <c r="AX485" i="1"/>
  <c r="AW485" i="1"/>
  <c r="AV485" i="1"/>
  <c r="AU485" i="1"/>
  <c r="AT485" i="1"/>
  <c r="AS485" i="1"/>
  <c r="AR485" i="1"/>
  <c r="AQ485" i="1"/>
  <c r="AP485" i="1"/>
  <c r="AO485" i="1"/>
  <c r="AN485" i="1"/>
  <c r="AM485" i="1"/>
  <c r="T485" i="1"/>
  <c r="P485" i="1"/>
  <c r="N485" i="1"/>
  <c r="J485" i="1"/>
  <c r="AX484" i="1"/>
  <c r="AW484" i="1"/>
  <c r="AV484" i="1"/>
  <c r="AU484" i="1"/>
  <c r="AT484" i="1"/>
  <c r="AS484" i="1"/>
  <c r="AR484" i="1"/>
  <c r="AQ484" i="1"/>
  <c r="AP484" i="1"/>
  <c r="AO484" i="1"/>
  <c r="AN484" i="1"/>
  <c r="AM484" i="1"/>
  <c r="T484" i="1"/>
  <c r="P484" i="1"/>
  <c r="N484" i="1"/>
  <c r="J484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T483" i="1"/>
  <c r="P483" i="1"/>
  <c r="N483" i="1"/>
  <c r="J483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T482" i="1"/>
  <c r="P482" i="1"/>
  <c r="N482" i="1"/>
  <c r="J482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T481" i="1"/>
  <c r="P481" i="1"/>
  <c r="N481" i="1"/>
  <c r="J481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T480" i="1"/>
  <c r="P480" i="1"/>
  <c r="N480" i="1"/>
  <c r="J480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T479" i="1"/>
  <c r="P479" i="1"/>
  <c r="N479" i="1"/>
  <c r="J479" i="1"/>
  <c r="AX478" i="1"/>
  <c r="AW478" i="1"/>
  <c r="AV478" i="1"/>
  <c r="AU478" i="1"/>
  <c r="AT478" i="1"/>
  <c r="AS478" i="1"/>
  <c r="AR478" i="1"/>
  <c r="AQ478" i="1"/>
  <c r="AP478" i="1"/>
  <c r="AO478" i="1"/>
  <c r="AN478" i="1"/>
  <c r="AM478" i="1"/>
  <c r="T478" i="1"/>
  <c r="P478" i="1"/>
  <c r="N478" i="1"/>
  <c r="J478" i="1"/>
  <c r="AX477" i="1"/>
  <c r="AW477" i="1"/>
  <c r="AV477" i="1"/>
  <c r="AU477" i="1"/>
  <c r="AT477" i="1"/>
  <c r="AS477" i="1"/>
  <c r="AR477" i="1"/>
  <c r="AQ477" i="1"/>
  <c r="AP477" i="1"/>
  <c r="AO477" i="1"/>
  <c r="AN477" i="1"/>
  <c r="AM477" i="1"/>
  <c r="T477" i="1"/>
  <c r="P477" i="1"/>
  <c r="N477" i="1"/>
  <c r="J477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T476" i="1"/>
  <c r="P476" i="1"/>
  <c r="N476" i="1"/>
  <c r="J476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T475" i="1"/>
  <c r="P475" i="1"/>
  <c r="N475" i="1"/>
  <c r="J475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T474" i="1"/>
  <c r="P474" i="1"/>
  <c r="N474" i="1"/>
  <c r="J474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T473" i="1"/>
  <c r="P473" i="1"/>
  <c r="N473" i="1"/>
  <c r="J473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T472" i="1"/>
  <c r="P472" i="1"/>
  <c r="N472" i="1"/>
  <c r="J472" i="1"/>
  <c r="AX471" i="1"/>
  <c r="AW471" i="1"/>
  <c r="AV471" i="1"/>
  <c r="AU471" i="1"/>
  <c r="AT471" i="1"/>
  <c r="AS471" i="1"/>
  <c r="AR471" i="1"/>
  <c r="AQ471" i="1"/>
  <c r="AP471" i="1"/>
  <c r="AO471" i="1"/>
  <c r="AN471" i="1"/>
  <c r="AM471" i="1"/>
  <c r="T471" i="1"/>
  <c r="P471" i="1"/>
  <c r="N471" i="1"/>
  <c r="J471" i="1"/>
  <c r="AX470" i="1"/>
  <c r="AW470" i="1"/>
  <c r="AV470" i="1"/>
  <c r="AU470" i="1"/>
  <c r="AT470" i="1"/>
  <c r="AS470" i="1"/>
  <c r="AR470" i="1"/>
  <c r="AQ470" i="1"/>
  <c r="AP470" i="1"/>
  <c r="AO470" i="1"/>
  <c r="AN470" i="1"/>
  <c r="AM470" i="1"/>
  <c r="T470" i="1"/>
  <c r="P470" i="1"/>
  <c r="N470" i="1"/>
  <c r="J470" i="1"/>
  <c r="AX469" i="1"/>
  <c r="AW469" i="1"/>
  <c r="AV469" i="1"/>
  <c r="AU469" i="1"/>
  <c r="AT469" i="1"/>
  <c r="AS469" i="1"/>
  <c r="AR469" i="1"/>
  <c r="AQ469" i="1"/>
  <c r="AP469" i="1"/>
  <c r="AO469" i="1"/>
  <c r="AN469" i="1"/>
  <c r="AM469" i="1"/>
  <c r="T469" i="1"/>
  <c r="P469" i="1"/>
  <c r="N469" i="1"/>
  <c r="J469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T468" i="1"/>
  <c r="P468" i="1"/>
  <c r="N468" i="1"/>
  <c r="J468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T467" i="1"/>
  <c r="P467" i="1"/>
  <c r="N467" i="1"/>
  <c r="J467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T466" i="1"/>
  <c r="P466" i="1"/>
  <c r="N466" i="1"/>
  <c r="J466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T465" i="1"/>
  <c r="P465" i="1"/>
  <c r="N465" i="1"/>
  <c r="J465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T464" i="1"/>
  <c r="P464" i="1"/>
  <c r="N464" i="1"/>
  <c r="J464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T463" i="1"/>
  <c r="P463" i="1"/>
  <c r="N463" i="1"/>
  <c r="J463" i="1"/>
  <c r="AX462" i="1"/>
  <c r="AW462" i="1"/>
  <c r="AV462" i="1"/>
  <c r="AU462" i="1"/>
  <c r="AT462" i="1"/>
  <c r="AS462" i="1"/>
  <c r="AR462" i="1"/>
  <c r="AQ462" i="1"/>
  <c r="AP462" i="1"/>
  <c r="AO462" i="1"/>
  <c r="AN462" i="1"/>
  <c r="AM462" i="1"/>
  <c r="T462" i="1"/>
  <c r="P462" i="1"/>
  <c r="N462" i="1"/>
  <c r="J462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T461" i="1"/>
  <c r="P461" i="1"/>
  <c r="N461" i="1"/>
  <c r="J461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T460" i="1"/>
  <c r="P460" i="1"/>
  <c r="N460" i="1"/>
  <c r="J460" i="1"/>
  <c r="AX459" i="1"/>
  <c r="AW459" i="1"/>
  <c r="AV459" i="1"/>
  <c r="AU459" i="1"/>
  <c r="AT459" i="1"/>
  <c r="AS459" i="1"/>
  <c r="AR459" i="1"/>
  <c r="AQ459" i="1"/>
  <c r="AP459" i="1"/>
  <c r="AO459" i="1"/>
  <c r="AN459" i="1"/>
  <c r="AM459" i="1"/>
  <c r="T459" i="1"/>
  <c r="P459" i="1"/>
  <c r="N459" i="1"/>
  <c r="J459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T458" i="1"/>
  <c r="P458" i="1"/>
  <c r="N458" i="1"/>
  <c r="J458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T457" i="1"/>
  <c r="P457" i="1"/>
  <c r="N457" i="1"/>
  <c r="J457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T456" i="1"/>
  <c r="P456" i="1"/>
  <c r="N456" i="1"/>
  <c r="J456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T455" i="1"/>
  <c r="P455" i="1"/>
  <c r="N455" i="1"/>
  <c r="J455" i="1"/>
  <c r="AX454" i="1"/>
  <c r="AW454" i="1"/>
  <c r="AV454" i="1"/>
  <c r="AU454" i="1"/>
  <c r="AT454" i="1"/>
  <c r="AS454" i="1"/>
  <c r="AR454" i="1"/>
  <c r="AQ454" i="1"/>
  <c r="AP454" i="1"/>
  <c r="AO454" i="1"/>
  <c r="AN454" i="1"/>
  <c r="AM454" i="1"/>
  <c r="T454" i="1"/>
  <c r="P454" i="1"/>
  <c r="N454" i="1"/>
  <c r="J454" i="1"/>
  <c r="AX453" i="1"/>
  <c r="AW453" i="1"/>
  <c r="AV453" i="1"/>
  <c r="AU453" i="1"/>
  <c r="AT453" i="1"/>
  <c r="AS453" i="1"/>
  <c r="AR453" i="1"/>
  <c r="AQ453" i="1"/>
  <c r="AP453" i="1"/>
  <c r="AO453" i="1"/>
  <c r="AN453" i="1"/>
  <c r="AM453" i="1"/>
  <c r="T453" i="1"/>
  <c r="P453" i="1"/>
  <c r="N453" i="1"/>
  <c r="J453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T452" i="1"/>
  <c r="P452" i="1"/>
  <c r="N452" i="1"/>
  <c r="J452" i="1"/>
  <c r="AX451" i="1"/>
  <c r="AW451" i="1"/>
  <c r="AV451" i="1"/>
  <c r="AU451" i="1"/>
  <c r="AT451" i="1"/>
  <c r="AS451" i="1"/>
  <c r="AR451" i="1"/>
  <c r="AQ451" i="1"/>
  <c r="AP451" i="1"/>
  <c r="AO451" i="1"/>
  <c r="AN451" i="1"/>
  <c r="AM451" i="1"/>
  <c r="T451" i="1"/>
  <c r="P451" i="1"/>
  <c r="N451" i="1"/>
  <c r="J451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T450" i="1"/>
  <c r="P450" i="1"/>
  <c r="N450" i="1"/>
  <c r="J450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T449" i="1"/>
  <c r="P449" i="1"/>
  <c r="N449" i="1"/>
  <c r="J449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T448" i="1"/>
  <c r="P448" i="1"/>
  <c r="N448" i="1"/>
  <c r="J448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T447" i="1"/>
  <c r="P447" i="1"/>
  <c r="N447" i="1"/>
  <c r="J447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T446" i="1"/>
  <c r="P446" i="1"/>
  <c r="N446" i="1"/>
  <c r="J446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T445" i="1"/>
  <c r="P445" i="1"/>
  <c r="N445" i="1"/>
  <c r="J445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T444" i="1"/>
  <c r="P444" i="1"/>
  <c r="N444" i="1"/>
  <c r="J444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T443" i="1"/>
  <c r="P443" i="1"/>
  <c r="N443" i="1"/>
  <c r="J443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T442" i="1"/>
  <c r="P442" i="1"/>
  <c r="N442" i="1"/>
  <c r="J442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T441" i="1"/>
  <c r="P441" i="1"/>
  <c r="N441" i="1"/>
  <c r="J441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T440" i="1"/>
  <c r="P440" i="1"/>
  <c r="N440" i="1"/>
  <c r="J440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T439" i="1"/>
  <c r="P439" i="1"/>
  <c r="N439" i="1"/>
  <c r="J439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T438" i="1"/>
  <c r="P438" i="1"/>
  <c r="N438" i="1"/>
  <c r="J438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T437" i="1"/>
  <c r="P437" i="1"/>
  <c r="N437" i="1"/>
  <c r="J437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T436" i="1"/>
  <c r="P436" i="1"/>
  <c r="N436" i="1"/>
  <c r="J436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T435" i="1"/>
  <c r="P435" i="1"/>
  <c r="N435" i="1"/>
  <c r="J435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T434" i="1"/>
  <c r="P434" i="1"/>
  <c r="N434" i="1"/>
  <c r="J434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T433" i="1"/>
  <c r="P433" i="1"/>
  <c r="N433" i="1"/>
  <c r="J433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T432" i="1"/>
  <c r="P432" i="1"/>
  <c r="N432" i="1"/>
  <c r="J432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T431" i="1"/>
  <c r="P431" i="1"/>
  <c r="N431" i="1"/>
  <c r="J431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T430" i="1"/>
  <c r="P430" i="1"/>
  <c r="N430" i="1"/>
  <c r="J430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T429" i="1"/>
  <c r="P429" i="1"/>
  <c r="N429" i="1"/>
  <c r="J429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T428" i="1"/>
  <c r="P428" i="1"/>
  <c r="N428" i="1"/>
  <c r="J428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T427" i="1"/>
  <c r="P427" i="1"/>
  <c r="N427" i="1"/>
  <c r="J427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T426" i="1"/>
  <c r="P426" i="1"/>
  <c r="N426" i="1"/>
  <c r="J426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T425" i="1"/>
  <c r="P425" i="1"/>
  <c r="N425" i="1"/>
  <c r="J425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T424" i="1"/>
  <c r="P424" i="1"/>
  <c r="N424" i="1"/>
  <c r="J424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T423" i="1"/>
  <c r="P423" i="1"/>
  <c r="N423" i="1"/>
  <c r="J423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T422" i="1"/>
  <c r="P422" i="1"/>
  <c r="N422" i="1"/>
  <c r="J422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T421" i="1"/>
  <c r="P421" i="1"/>
  <c r="N421" i="1"/>
  <c r="J421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T420" i="1"/>
  <c r="P420" i="1"/>
  <c r="N420" i="1"/>
  <c r="J420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T419" i="1"/>
  <c r="P419" i="1"/>
  <c r="N419" i="1"/>
  <c r="J419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T418" i="1"/>
  <c r="P418" i="1"/>
  <c r="N418" i="1"/>
  <c r="J418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T417" i="1"/>
  <c r="P417" i="1"/>
  <c r="N417" i="1"/>
  <c r="J417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T416" i="1"/>
  <c r="P416" i="1"/>
  <c r="N416" i="1"/>
  <c r="J416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T415" i="1"/>
  <c r="P415" i="1"/>
  <c r="N415" i="1"/>
  <c r="J415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T414" i="1"/>
  <c r="P414" i="1"/>
  <c r="N414" i="1"/>
  <c r="J414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T413" i="1"/>
  <c r="P413" i="1"/>
  <c r="N413" i="1"/>
  <c r="J413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T412" i="1"/>
  <c r="P412" i="1"/>
  <c r="N412" i="1"/>
  <c r="J412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T411" i="1"/>
  <c r="P411" i="1"/>
  <c r="N411" i="1"/>
  <c r="J411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T410" i="1"/>
  <c r="P410" i="1"/>
  <c r="N410" i="1"/>
  <c r="J410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T409" i="1"/>
  <c r="P409" i="1"/>
  <c r="N409" i="1"/>
  <c r="J409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T408" i="1"/>
  <c r="P408" i="1"/>
  <c r="N408" i="1"/>
  <c r="J408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T407" i="1"/>
  <c r="P407" i="1"/>
  <c r="N407" i="1"/>
  <c r="J407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T406" i="1"/>
  <c r="P406" i="1"/>
  <c r="N406" i="1"/>
  <c r="J406" i="1"/>
  <c r="AX405" i="1"/>
  <c r="AW405" i="1"/>
  <c r="AV405" i="1"/>
  <c r="AU405" i="1"/>
  <c r="AT405" i="1"/>
  <c r="AS405" i="1"/>
  <c r="AR405" i="1"/>
  <c r="AQ405" i="1"/>
  <c r="AP405" i="1"/>
  <c r="AO405" i="1"/>
  <c r="AN405" i="1"/>
  <c r="AM405" i="1"/>
  <c r="T405" i="1"/>
  <c r="P405" i="1"/>
  <c r="N405" i="1"/>
  <c r="J405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T404" i="1"/>
  <c r="P404" i="1"/>
  <c r="N404" i="1"/>
  <c r="J404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T403" i="1"/>
  <c r="P403" i="1"/>
  <c r="N403" i="1"/>
  <c r="J403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T402" i="1"/>
  <c r="P402" i="1"/>
  <c r="N402" i="1"/>
  <c r="J402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T401" i="1"/>
  <c r="P401" i="1"/>
  <c r="N401" i="1"/>
  <c r="J401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T400" i="1"/>
  <c r="P400" i="1"/>
  <c r="N400" i="1"/>
  <c r="J400" i="1"/>
  <c r="AX399" i="1"/>
  <c r="AW399" i="1"/>
  <c r="AV399" i="1"/>
  <c r="AU399" i="1"/>
  <c r="AT399" i="1"/>
  <c r="AS399" i="1"/>
  <c r="AR399" i="1"/>
  <c r="AQ399" i="1"/>
  <c r="AP399" i="1"/>
  <c r="AO399" i="1"/>
  <c r="AN399" i="1"/>
  <c r="AM399" i="1"/>
  <c r="T399" i="1"/>
  <c r="P399" i="1"/>
  <c r="N399" i="1"/>
  <c r="J399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T398" i="1"/>
  <c r="P398" i="1"/>
  <c r="N398" i="1"/>
  <c r="J398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T397" i="1"/>
  <c r="P397" i="1"/>
  <c r="N397" i="1"/>
  <c r="J397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T396" i="1"/>
  <c r="P396" i="1"/>
  <c r="N396" i="1"/>
  <c r="J396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T395" i="1"/>
  <c r="P395" i="1"/>
  <c r="N395" i="1"/>
  <c r="J395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T394" i="1"/>
  <c r="P394" i="1"/>
  <c r="N394" i="1"/>
  <c r="J394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T393" i="1"/>
  <c r="P393" i="1"/>
  <c r="N393" i="1"/>
  <c r="J393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T392" i="1"/>
  <c r="P392" i="1"/>
  <c r="N392" i="1"/>
  <c r="J392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T391" i="1"/>
  <c r="P391" i="1"/>
  <c r="N391" i="1"/>
  <c r="J391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T390" i="1"/>
  <c r="P390" i="1"/>
  <c r="N390" i="1"/>
  <c r="J390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T389" i="1"/>
  <c r="P389" i="1"/>
  <c r="N389" i="1"/>
  <c r="J389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T388" i="1"/>
  <c r="P388" i="1"/>
  <c r="N388" i="1"/>
  <c r="J388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T387" i="1"/>
  <c r="P387" i="1"/>
  <c r="N387" i="1"/>
  <c r="J387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T386" i="1"/>
  <c r="P386" i="1"/>
  <c r="N386" i="1"/>
  <c r="J386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T385" i="1"/>
  <c r="P385" i="1"/>
  <c r="N385" i="1"/>
  <c r="J385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T384" i="1"/>
  <c r="P384" i="1"/>
  <c r="N384" i="1"/>
  <c r="J384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T383" i="1"/>
  <c r="P383" i="1"/>
  <c r="N383" i="1"/>
  <c r="J383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T382" i="1"/>
  <c r="P382" i="1"/>
  <c r="N382" i="1"/>
  <c r="J382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T381" i="1"/>
  <c r="P381" i="1"/>
  <c r="N381" i="1"/>
  <c r="J381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T380" i="1"/>
  <c r="P380" i="1"/>
  <c r="N380" i="1"/>
  <c r="J380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T379" i="1"/>
  <c r="P379" i="1"/>
  <c r="N379" i="1"/>
  <c r="J379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T378" i="1"/>
  <c r="P378" i="1"/>
  <c r="N378" i="1"/>
  <c r="J378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T377" i="1"/>
  <c r="P377" i="1"/>
  <c r="N377" i="1"/>
  <c r="J377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T376" i="1"/>
  <c r="P376" i="1"/>
  <c r="N376" i="1"/>
  <c r="J376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T375" i="1"/>
  <c r="P375" i="1"/>
  <c r="N375" i="1"/>
  <c r="J375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T374" i="1"/>
  <c r="P374" i="1"/>
  <c r="N374" i="1"/>
  <c r="J374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T373" i="1"/>
  <c r="P373" i="1"/>
  <c r="N373" i="1"/>
  <c r="J373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T372" i="1"/>
  <c r="P372" i="1"/>
  <c r="N372" i="1"/>
  <c r="J372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T371" i="1"/>
  <c r="P371" i="1"/>
  <c r="N371" i="1"/>
  <c r="J371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T370" i="1"/>
  <c r="P370" i="1"/>
  <c r="N370" i="1"/>
  <c r="J370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T369" i="1"/>
  <c r="P369" i="1"/>
  <c r="N369" i="1"/>
  <c r="J369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T368" i="1"/>
  <c r="P368" i="1"/>
  <c r="N368" i="1"/>
  <c r="J368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T367" i="1"/>
  <c r="P367" i="1"/>
  <c r="N367" i="1"/>
  <c r="J367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T366" i="1"/>
  <c r="P366" i="1"/>
  <c r="N366" i="1"/>
  <c r="J366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T365" i="1"/>
  <c r="P365" i="1"/>
  <c r="N365" i="1"/>
  <c r="J365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T364" i="1"/>
  <c r="P364" i="1"/>
  <c r="N364" i="1"/>
  <c r="J364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T363" i="1"/>
  <c r="P363" i="1"/>
  <c r="N363" i="1"/>
  <c r="J363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T362" i="1"/>
  <c r="P362" i="1"/>
  <c r="N362" i="1"/>
  <c r="J362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T361" i="1"/>
  <c r="P361" i="1"/>
  <c r="N361" i="1"/>
  <c r="J361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T360" i="1"/>
  <c r="P360" i="1"/>
  <c r="N360" i="1"/>
  <c r="J360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T359" i="1"/>
  <c r="P359" i="1"/>
  <c r="N359" i="1"/>
  <c r="J359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T358" i="1"/>
  <c r="P358" i="1"/>
  <c r="N358" i="1"/>
  <c r="J358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T357" i="1"/>
  <c r="P357" i="1"/>
  <c r="N357" i="1"/>
  <c r="J357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T356" i="1"/>
  <c r="P356" i="1"/>
  <c r="N356" i="1"/>
  <c r="J356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T355" i="1"/>
  <c r="P355" i="1"/>
  <c r="N355" i="1"/>
  <c r="J355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T354" i="1"/>
  <c r="P354" i="1"/>
  <c r="N354" i="1"/>
  <c r="J354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T353" i="1"/>
  <c r="P353" i="1"/>
  <c r="N353" i="1"/>
  <c r="J353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T352" i="1"/>
  <c r="P352" i="1"/>
  <c r="N352" i="1"/>
  <c r="J352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T351" i="1"/>
  <c r="P351" i="1"/>
  <c r="N351" i="1"/>
  <c r="J351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T350" i="1"/>
  <c r="P350" i="1"/>
  <c r="N350" i="1"/>
  <c r="J350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T349" i="1"/>
  <c r="P349" i="1"/>
  <c r="N349" i="1"/>
  <c r="J349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T348" i="1"/>
  <c r="P348" i="1"/>
  <c r="N348" i="1"/>
  <c r="J348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T347" i="1"/>
  <c r="P347" i="1"/>
  <c r="N347" i="1"/>
  <c r="J347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T346" i="1"/>
  <c r="P346" i="1"/>
  <c r="N346" i="1"/>
  <c r="J346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T345" i="1"/>
  <c r="P345" i="1"/>
  <c r="N345" i="1"/>
  <c r="J345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T344" i="1"/>
  <c r="P344" i="1"/>
  <c r="N344" i="1"/>
  <c r="J344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T343" i="1"/>
  <c r="P343" i="1"/>
  <c r="N343" i="1"/>
  <c r="J343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T342" i="1"/>
  <c r="P342" i="1"/>
  <c r="N342" i="1"/>
  <c r="J342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T341" i="1"/>
  <c r="P341" i="1"/>
  <c r="N341" i="1"/>
  <c r="J341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T340" i="1"/>
  <c r="P340" i="1"/>
  <c r="N340" i="1"/>
  <c r="J340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T339" i="1"/>
  <c r="P339" i="1"/>
  <c r="N339" i="1"/>
  <c r="J339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T338" i="1"/>
  <c r="P338" i="1"/>
  <c r="N338" i="1"/>
  <c r="J338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T337" i="1"/>
  <c r="P337" i="1"/>
  <c r="N337" i="1"/>
  <c r="J337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T336" i="1"/>
  <c r="P336" i="1"/>
  <c r="N336" i="1"/>
  <c r="J336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T335" i="1"/>
  <c r="P335" i="1"/>
  <c r="N335" i="1"/>
  <c r="J335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T334" i="1"/>
  <c r="P334" i="1"/>
  <c r="N334" i="1"/>
  <c r="J334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T333" i="1"/>
  <c r="P333" i="1"/>
  <c r="N333" i="1"/>
  <c r="J333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T332" i="1"/>
  <c r="P332" i="1"/>
  <c r="N332" i="1"/>
  <c r="J332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T331" i="1"/>
  <c r="P331" i="1"/>
  <c r="N331" i="1"/>
  <c r="J331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T330" i="1"/>
  <c r="P330" i="1"/>
  <c r="N330" i="1"/>
  <c r="J330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T329" i="1"/>
  <c r="P329" i="1"/>
  <c r="N329" i="1"/>
  <c r="J329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T328" i="1"/>
  <c r="P328" i="1"/>
  <c r="N328" i="1"/>
  <c r="J328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T327" i="1"/>
  <c r="P327" i="1"/>
  <c r="N327" i="1"/>
  <c r="J327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T326" i="1"/>
  <c r="P326" i="1"/>
  <c r="N326" i="1"/>
  <c r="J326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T325" i="1"/>
  <c r="P325" i="1"/>
  <c r="N325" i="1"/>
  <c r="J325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T324" i="1"/>
  <c r="P324" i="1"/>
  <c r="N324" i="1"/>
  <c r="J324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T323" i="1"/>
  <c r="P323" i="1"/>
  <c r="N323" i="1"/>
  <c r="J323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T322" i="1"/>
  <c r="P322" i="1"/>
  <c r="N322" i="1"/>
  <c r="J322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T321" i="1"/>
  <c r="P321" i="1"/>
  <c r="N321" i="1"/>
  <c r="J321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T320" i="1"/>
  <c r="P320" i="1"/>
  <c r="N320" i="1"/>
  <c r="J320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T319" i="1"/>
  <c r="P319" i="1"/>
  <c r="N319" i="1"/>
  <c r="J319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T318" i="1"/>
  <c r="P318" i="1"/>
  <c r="N318" i="1"/>
  <c r="J318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T317" i="1"/>
  <c r="P317" i="1"/>
  <c r="N317" i="1"/>
  <c r="J317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T316" i="1"/>
  <c r="P316" i="1"/>
  <c r="N316" i="1"/>
  <c r="J316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T315" i="1"/>
  <c r="P315" i="1"/>
  <c r="N315" i="1"/>
  <c r="J315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T314" i="1"/>
  <c r="P314" i="1"/>
  <c r="N314" i="1"/>
  <c r="J314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T313" i="1"/>
  <c r="P313" i="1"/>
  <c r="N313" i="1"/>
  <c r="J313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T312" i="1"/>
  <c r="P312" i="1"/>
  <c r="N312" i="1"/>
  <c r="J312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T311" i="1"/>
  <c r="P311" i="1"/>
  <c r="N311" i="1"/>
  <c r="J311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T310" i="1"/>
  <c r="P310" i="1"/>
  <c r="N310" i="1"/>
  <c r="J310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T309" i="1"/>
  <c r="P309" i="1"/>
  <c r="N309" i="1"/>
  <c r="J309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T308" i="1"/>
  <c r="P308" i="1"/>
  <c r="N308" i="1"/>
  <c r="J308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T307" i="1"/>
  <c r="P307" i="1"/>
  <c r="N307" i="1"/>
  <c r="J307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T306" i="1"/>
  <c r="P306" i="1"/>
  <c r="N306" i="1"/>
  <c r="J306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T305" i="1"/>
  <c r="P305" i="1"/>
  <c r="N305" i="1"/>
  <c r="J305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T304" i="1"/>
  <c r="P304" i="1"/>
  <c r="N304" i="1"/>
  <c r="J304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T303" i="1"/>
  <c r="P303" i="1"/>
  <c r="N303" i="1"/>
  <c r="J303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T302" i="1"/>
  <c r="P302" i="1"/>
  <c r="N302" i="1"/>
  <c r="J302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T301" i="1"/>
  <c r="P301" i="1"/>
  <c r="N301" i="1"/>
  <c r="J301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T300" i="1"/>
  <c r="P300" i="1"/>
  <c r="N300" i="1"/>
  <c r="J300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T299" i="1"/>
  <c r="P299" i="1"/>
  <c r="N299" i="1"/>
  <c r="J299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T298" i="1"/>
  <c r="P298" i="1"/>
  <c r="N298" i="1"/>
  <c r="J298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T297" i="1"/>
  <c r="P297" i="1"/>
  <c r="N297" i="1"/>
  <c r="J297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T296" i="1"/>
  <c r="P296" i="1"/>
  <c r="N296" i="1"/>
  <c r="J296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T295" i="1"/>
  <c r="P295" i="1"/>
  <c r="N295" i="1"/>
  <c r="J295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T294" i="1"/>
  <c r="P294" i="1"/>
  <c r="N294" i="1"/>
  <c r="J294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T293" i="1"/>
  <c r="P293" i="1"/>
  <c r="N293" i="1"/>
  <c r="J293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T292" i="1"/>
  <c r="P292" i="1"/>
  <c r="N292" i="1"/>
  <c r="J292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T291" i="1"/>
  <c r="P291" i="1"/>
  <c r="N291" i="1"/>
  <c r="J291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T290" i="1"/>
  <c r="P290" i="1"/>
  <c r="N290" i="1"/>
  <c r="J290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T289" i="1"/>
  <c r="P289" i="1"/>
  <c r="N289" i="1"/>
  <c r="J289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T288" i="1"/>
  <c r="P288" i="1"/>
  <c r="N288" i="1"/>
  <c r="J288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T287" i="1"/>
  <c r="P287" i="1"/>
  <c r="N287" i="1"/>
  <c r="J287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T286" i="1"/>
  <c r="P286" i="1"/>
  <c r="N286" i="1"/>
  <c r="J286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T285" i="1"/>
  <c r="P285" i="1"/>
  <c r="N285" i="1"/>
  <c r="J285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T284" i="1"/>
  <c r="P284" i="1"/>
  <c r="N284" i="1"/>
  <c r="J284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T283" i="1"/>
  <c r="P283" i="1"/>
  <c r="N283" i="1"/>
  <c r="J283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T282" i="1"/>
  <c r="P282" i="1"/>
  <c r="N282" i="1"/>
  <c r="J282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T281" i="1"/>
  <c r="P281" i="1"/>
  <c r="N281" i="1"/>
  <c r="J281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T280" i="1"/>
  <c r="P280" i="1"/>
  <c r="N280" i="1"/>
  <c r="J280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T279" i="1"/>
  <c r="P279" i="1"/>
  <c r="N279" i="1"/>
  <c r="J279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T278" i="1"/>
  <c r="P278" i="1"/>
  <c r="N278" i="1"/>
  <c r="J278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T277" i="1"/>
  <c r="P277" i="1"/>
  <c r="N277" i="1"/>
  <c r="J277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T276" i="1"/>
  <c r="P276" i="1"/>
  <c r="N276" i="1"/>
  <c r="J276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T275" i="1"/>
  <c r="P275" i="1"/>
  <c r="N275" i="1"/>
  <c r="J275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T274" i="1"/>
  <c r="P274" i="1"/>
  <c r="N274" i="1"/>
  <c r="J274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T273" i="1"/>
  <c r="P273" i="1"/>
  <c r="N273" i="1"/>
  <c r="J273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T272" i="1"/>
  <c r="P272" i="1"/>
  <c r="N272" i="1"/>
  <c r="J272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T271" i="1"/>
  <c r="P271" i="1"/>
  <c r="N271" i="1"/>
  <c r="J271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T270" i="1"/>
  <c r="P270" i="1"/>
  <c r="N270" i="1"/>
  <c r="J270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T269" i="1"/>
  <c r="P269" i="1"/>
  <c r="N269" i="1"/>
  <c r="J269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T268" i="1"/>
  <c r="P268" i="1"/>
  <c r="N268" i="1"/>
  <c r="J268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T267" i="1"/>
  <c r="P267" i="1"/>
  <c r="N267" i="1"/>
  <c r="J267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T266" i="1"/>
  <c r="P266" i="1"/>
  <c r="N266" i="1"/>
  <c r="J266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T265" i="1"/>
  <c r="P265" i="1"/>
  <c r="N265" i="1"/>
  <c r="J265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T264" i="1"/>
  <c r="P264" i="1"/>
  <c r="N264" i="1"/>
  <c r="J264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T263" i="1"/>
  <c r="P263" i="1"/>
  <c r="N263" i="1"/>
  <c r="J263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T262" i="1"/>
  <c r="P262" i="1"/>
  <c r="N262" i="1"/>
  <c r="J262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T261" i="1"/>
  <c r="P261" i="1"/>
  <c r="N261" i="1"/>
  <c r="J261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T260" i="1"/>
  <c r="P260" i="1"/>
  <c r="N260" i="1"/>
  <c r="J260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T259" i="1"/>
  <c r="P259" i="1"/>
  <c r="N259" i="1"/>
  <c r="J259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T258" i="1"/>
  <c r="P258" i="1"/>
  <c r="N258" i="1"/>
  <c r="J258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T257" i="1"/>
  <c r="P257" i="1"/>
  <c r="N257" i="1"/>
  <c r="J257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T256" i="1"/>
  <c r="P256" i="1"/>
  <c r="N256" i="1"/>
  <c r="J256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T255" i="1"/>
  <c r="P255" i="1"/>
  <c r="N255" i="1"/>
  <c r="J255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T254" i="1"/>
  <c r="P254" i="1"/>
  <c r="N254" i="1"/>
  <c r="J254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T253" i="1"/>
  <c r="P253" i="1"/>
  <c r="N253" i="1"/>
  <c r="J253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T252" i="1"/>
  <c r="P252" i="1"/>
  <c r="N252" i="1"/>
  <c r="J252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T251" i="1"/>
  <c r="P251" i="1"/>
  <c r="N251" i="1"/>
  <c r="J251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T250" i="1"/>
  <c r="P250" i="1"/>
  <c r="N250" i="1"/>
  <c r="J250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T249" i="1"/>
  <c r="P249" i="1"/>
  <c r="N249" i="1"/>
  <c r="J249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T248" i="1"/>
  <c r="P248" i="1"/>
  <c r="N248" i="1"/>
  <c r="J248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T247" i="1"/>
  <c r="P247" i="1"/>
  <c r="N247" i="1"/>
  <c r="J247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T246" i="1"/>
  <c r="P246" i="1"/>
  <c r="N246" i="1"/>
  <c r="J246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T245" i="1"/>
  <c r="P245" i="1"/>
  <c r="N245" i="1"/>
  <c r="J245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T244" i="1"/>
  <c r="P244" i="1"/>
  <c r="N244" i="1"/>
  <c r="J244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T243" i="1"/>
  <c r="P243" i="1"/>
  <c r="N243" i="1"/>
  <c r="J243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T242" i="1"/>
  <c r="P242" i="1"/>
  <c r="N242" i="1"/>
  <c r="J242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T241" i="1"/>
  <c r="P241" i="1"/>
  <c r="N241" i="1"/>
  <c r="J241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T240" i="1"/>
  <c r="P240" i="1"/>
  <c r="N240" i="1"/>
  <c r="J240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T239" i="1"/>
  <c r="P239" i="1"/>
  <c r="N239" i="1"/>
  <c r="J239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T238" i="1"/>
  <c r="P238" i="1"/>
  <c r="N238" i="1"/>
  <c r="J238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T237" i="1"/>
  <c r="P237" i="1"/>
  <c r="N237" i="1"/>
  <c r="J237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T236" i="1"/>
  <c r="P236" i="1"/>
  <c r="N236" i="1"/>
  <c r="J236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T235" i="1"/>
  <c r="P235" i="1"/>
  <c r="N235" i="1"/>
  <c r="J235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T234" i="1"/>
  <c r="P234" i="1"/>
  <c r="N234" i="1"/>
  <c r="J234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T233" i="1"/>
  <c r="P233" i="1"/>
  <c r="N233" i="1"/>
  <c r="J233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T232" i="1"/>
  <c r="P232" i="1"/>
  <c r="N232" i="1"/>
  <c r="J232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T231" i="1"/>
  <c r="P231" i="1"/>
  <c r="N231" i="1"/>
  <c r="J231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T230" i="1"/>
  <c r="P230" i="1"/>
  <c r="N230" i="1"/>
  <c r="J230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T229" i="1"/>
  <c r="P229" i="1"/>
  <c r="N229" i="1"/>
  <c r="J229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T228" i="1"/>
  <c r="P228" i="1"/>
  <c r="N228" i="1"/>
  <c r="J228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T227" i="1"/>
  <c r="P227" i="1"/>
  <c r="N227" i="1"/>
  <c r="J227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T226" i="1"/>
  <c r="P226" i="1"/>
  <c r="N226" i="1"/>
  <c r="J226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T225" i="1"/>
  <c r="P225" i="1"/>
  <c r="N225" i="1"/>
  <c r="J225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T224" i="1"/>
  <c r="P224" i="1"/>
  <c r="N224" i="1"/>
  <c r="J224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T223" i="1"/>
  <c r="P223" i="1"/>
  <c r="N223" i="1"/>
  <c r="J223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T222" i="1"/>
  <c r="P222" i="1"/>
  <c r="N222" i="1"/>
  <c r="J222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T221" i="1"/>
  <c r="P221" i="1"/>
  <c r="N221" i="1"/>
  <c r="J221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T220" i="1"/>
  <c r="P220" i="1"/>
  <c r="N220" i="1"/>
  <c r="J220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T219" i="1"/>
  <c r="P219" i="1"/>
  <c r="N219" i="1"/>
  <c r="J219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T218" i="1"/>
  <c r="P218" i="1"/>
  <c r="N218" i="1"/>
  <c r="J218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T217" i="1"/>
  <c r="P217" i="1"/>
  <c r="N217" i="1"/>
  <c r="J217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T216" i="1"/>
  <c r="P216" i="1"/>
  <c r="N216" i="1"/>
  <c r="J216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T215" i="1"/>
  <c r="P215" i="1"/>
  <c r="N215" i="1"/>
  <c r="J215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T214" i="1"/>
  <c r="P214" i="1"/>
  <c r="N214" i="1"/>
  <c r="J214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T213" i="1"/>
  <c r="P213" i="1"/>
  <c r="N213" i="1"/>
  <c r="J213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T212" i="1"/>
  <c r="P212" i="1"/>
  <c r="N212" i="1"/>
  <c r="J212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T211" i="1"/>
  <c r="P211" i="1"/>
  <c r="N211" i="1"/>
  <c r="J211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T210" i="1"/>
  <c r="P210" i="1"/>
  <c r="N210" i="1"/>
  <c r="J210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T209" i="1"/>
  <c r="P209" i="1"/>
  <c r="N209" i="1"/>
  <c r="J209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T208" i="1"/>
  <c r="P208" i="1"/>
  <c r="N208" i="1"/>
  <c r="J208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T207" i="1"/>
  <c r="P207" i="1"/>
  <c r="N207" i="1"/>
  <c r="J207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T206" i="1"/>
  <c r="P206" i="1"/>
  <c r="N206" i="1"/>
  <c r="J206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T205" i="1"/>
  <c r="P205" i="1"/>
  <c r="N205" i="1"/>
  <c r="J205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T204" i="1"/>
  <c r="P204" i="1"/>
  <c r="N204" i="1"/>
  <c r="J204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T203" i="1"/>
  <c r="P203" i="1"/>
  <c r="N203" i="1"/>
  <c r="J203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T202" i="1"/>
  <c r="P202" i="1"/>
  <c r="N202" i="1"/>
  <c r="J202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T201" i="1"/>
  <c r="P201" i="1"/>
  <c r="N201" i="1"/>
  <c r="J201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T200" i="1"/>
  <c r="P200" i="1"/>
  <c r="N200" i="1"/>
  <c r="J200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T199" i="1"/>
  <c r="P199" i="1"/>
  <c r="N199" i="1"/>
  <c r="J199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T198" i="1"/>
  <c r="P198" i="1"/>
  <c r="N198" i="1"/>
  <c r="J198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T197" i="1"/>
  <c r="P197" i="1"/>
  <c r="N197" i="1"/>
  <c r="J197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T196" i="1"/>
  <c r="P196" i="1"/>
  <c r="N196" i="1"/>
  <c r="J196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T195" i="1"/>
  <c r="P195" i="1"/>
  <c r="N195" i="1"/>
  <c r="J195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T194" i="1"/>
  <c r="P194" i="1"/>
  <c r="N194" i="1"/>
  <c r="J194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T193" i="1"/>
  <c r="P193" i="1"/>
  <c r="N193" i="1"/>
  <c r="J193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T192" i="1"/>
  <c r="P192" i="1"/>
  <c r="N192" i="1"/>
  <c r="J192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T191" i="1"/>
  <c r="P191" i="1"/>
  <c r="N191" i="1"/>
  <c r="J191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T190" i="1"/>
  <c r="P190" i="1"/>
  <c r="N190" i="1"/>
  <c r="J190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T189" i="1"/>
  <c r="P189" i="1"/>
  <c r="N189" i="1"/>
  <c r="J189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T188" i="1"/>
  <c r="P188" i="1"/>
  <c r="N188" i="1"/>
  <c r="J188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T187" i="1"/>
  <c r="P187" i="1"/>
  <c r="N187" i="1"/>
  <c r="J187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T186" i="1"/>
  <c r="P186" i="1"/>
  <c r="N186" i="1"/>
  <c r="J186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T185" i="1"/>
  <c r="P185" i="1"/>
  <c r="N185" i="1"/>
  <c r="J185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T184" i="1"/>
  <c r="P184" i="1"/>
  <c r="N184" i="1"/>
  <c r="J184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T183" i="1"/>
  <c r="P183" i="1"/>
  <c r="N183" i="1"/>
  <c r="J183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T182" i="1"/>
  <c r="P182" i="1"/>
  <c r="N182" i="1"/>
  <c r="J182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T181" i="1"/>
  <c r="P181" i="1"/>
  <c r="N181" i="1"/>
  <c r="J181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T180" i="1"/>
  <c r="P180" i="1"/>
  <c r="N180" i="1"/>
  <c r="J180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T179" i="1"/>
  <c r="P179" i="1"/>
  <c r="N179" i="1"/>
  <c r="J179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T178" i="1"/>
  <c r="P178" i="1"/>
  <c r="N178" i="1"/>
  <c r="J178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T177" i="1"/>
  <c r="P177" i="1"/>
  <c r="N177" i="1"/>
  <c r="J177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T176" i="1"/>
  <c r="P176" i="1"/>
  <c r="N176" i="1"/>
  <c r="J176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T175" i="1"/>
  <c r="P175" i="1"/>
  <c r="N175" i="1"/>
  <c r="J175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T174" i="1"/>
  <c r="P174" i="1"/>
  <c r="N174" i="1"/>
  <c r="J174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T173" i="1"/>
  <c r="P173" i="1"/>
  <c r="N173" i="1"/>
  <c r="J173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T172" i="1"/>
  <c r="P172" i="1"/>
  <c r="N172" i="1"/>
  <c r="J172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T171" i="1"/>
  <c r="P171" i="1"/>
  <c r="N171" i="1"/>
  <c r="J171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T170" i="1"/>
  <c r="P170" i="1"/>
  <c r="N170" i="1"/>
  <c r="J170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T169" i="1"/>
  <c r="P169" i="1"/>
  <c r="N169" i="1"/>
  <c r="J169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T168" i="1"/>
  <c r="P168" i="1"/>
  <c r="N168" i="1"/>
  <c r="J168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T167" i="1"/>
  <c r="P167" i="1"/>
  <c r="N167" i="1"/>
  <c r="J167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T166" i="1"/>
  <c r="P166" i="1"/>
  <c r="N166" i="1"/>
  <c r="J166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T165" i="1"/>
  <c r="P165" i="1"/>
  <c r="N165" i="1"/>
  <c r="J165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T164" i="1"/>
  <c r="P164" i="1"/>
  <c r="N164" i="1"/>
  <c r="J164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T163" i="1"/>
  <c r="P163" i="1"/>
  <c r="N163" i="1"/>
  <c r="J163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T162" i="1"/>
  <c r="P162" i="1"/>
  <c r="N162" i="1"/>
  <c r="J162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T161" i="1"/>
  <c r="P161" i="1"/>
  <c r="N161" i="1"/>
  <c r="J161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T160" i="1"/>
  <c r="P160" i="1"/>
  <c r="N160" i="1"/>
  <c r="J160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T159" i="1"/>
  <c r="P159" i="1"/>
  <c r="N159" i="1"/>
  <c r="J159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T158" i="1"/>
  <c r="P158" i="1"/>
  <c r="N158" i="1"/>
  <c r="J158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T157" i="1"/>
  <c r="P157" i="1"/>
  <c r="N157" i="1"/>
  <c r="J157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T156" i="1"/>
  <c r="P156" i="1"/>
  <c r="N156" i="1"/>
  <c r="J156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T155" i="1"/>
  <c r="P155" i="1"/>
  <c r="N155" i="1"/>
  <c r="J155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T154" i="1"/>
  <c r="P154" i="1"/>
  <c r="N154" i="1"/>
  <c r="J154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T153" i="1"/>
  <c r="P153" i="1"/>
  <c r="N153" i="1"/>
  <c r="J153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T152" i="1"/>
  <c r="P152" i="1"/>
  <c r="N152" i="1"/>
  <c r="J152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T151" i="1"/>
  <c r="P151" i="1"/>
  <c r="N151" i="1"/>
  <c r="J151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T150" i="1"/>
  <c r="P150" i="1"/>
  <c r="N150" i="1"/>
  <c r="J150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T149" i="1"/>
  <c r="P149" i="1"/>
  <c r="N149" i="1"/>
  <c r="J149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T148" i="1"/>
  <c r="P148" i="1"/>
  <c r="N148" i="1"/>
  <c r="J148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T147" i="1"/>
  <c r="P147" i="1"/>
  <c r="N147" i="1"/>
  <c r="J147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T146" i="1"/>
  <c r="P146" i="1"/>
  <c r="N146" i="1"/>
  <c r="J146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T145" i="1"/>
  <c r="P145" i="1"/>
  <c r="N145" i="1"/>
  <c r="J145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T144" i="1"/>
  <c r="P144" i="1"/>
  <c r="N144" i="1"/>
  <c r="J144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T143" i="1"/>
  <c r="P143" i="1"/>
  <c r="N143" i="1"/>
  <c r="J143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T142" i="1"/>
  <c r="P142" i="1"/>
  <c r="N142" i="1"/>
  <c r="J142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T141" i="1"/>
  <c r="P141" i="1"/>
  <c r="N141" i="1"/>
  <c r="J141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T140" i="1"/>
  <c r="P140" i="1"/>
  <c r="N140" i="1"/>
  <c r="J140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T139" i="1"/>
  <c r="P139" i="1"/>
  <c r="N139" i="1"/>
  <c r="J139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T138" i="1"/>
  <c r="P138" i="1"/>
  <c r="N138" i="1"/>
  <c r="J138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T137" i="1"/>
  <c r="P137" i="1"/>
  <c r="N137" i="1"/>
  <c r="J137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T136" i="1"/>
  <c r="P136" i="1"/>
  <c r="N136" i="1"/>
  <c r="J136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T135" i="1"/>
  <c r="P135" i="1"/>
  <c r="N135" i="1"/>
  <c r="J135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T134" i="1"/>
  <c r="P134" i="1"/>
  <c r="N134" i="1"/>
  <c r="J134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T133" i="1"/>
  <c r="P133" i="1"/>
  <c r="N133" i="1"/>
  <c r="J133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T132" i="1"/>
  <c r="P132" i="1"/>
  <c r="N132" i="1"/>
  <c r="J132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T131" i="1"/>
  <c r="P131" i="1"/>
  <c r="N131" i="1"/>
  <c r="J131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T130" i="1"/>
  <c r="P130" i="1"/>
  <c r="N130" i="1"/>
  <c r="J130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T129" i="1"/>
  <c r="P129" i="1"/>
  <c r="N129" i="1"/>
  <c r="J129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T128" i="1"/>
  <c r="P128" i="1"/>
  <c r="N128" i="1"/>
  <c r="J128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T127" i="1"/>
  <c r="P127" i="1"/>
  <c r="N127" i="1"/>
  <c r="J127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T126" i="1"/>
  <c r="P126" i="1"/>
  <c r="N126" i="1"/>
  <c r="J126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T125" i="1"/>
  <c r="P125" i="1"/>
  <c r="N125" i="1"/>
  <c r="J125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T124" i="1"/>
  <c r="P124" i="1"/>
  <c r="N124" i="1"/>
  <c r="J124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T123" i="1"/>
  <c r="P123" i="1"/>
  <c r="N123" i="1"/>
  <c r="J123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T122" i="1"/>
  <c r="P122" i="1"/>
  <c r="N122" i="1"/>
  <c r="J122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T121" i="1"/>
  <c r="P121" i="1"/>
  <c r="N121" i="1"/>
  <c r="J121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T120" i="1"/>
  <c r="P120" i="1"/>
  <c r="N120" i="1"/>
  <c r="J120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T119" i="1"/>
  <c r="P119" i="1"/>
  <c r="N119" i="1"/>
  <c r="J119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T118" i="1"/>
  <c r="P118" i="1"/>
  <c r="N118" i="1"/>
  <c r="J118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T117" i="1"/>
  <c r="P117" i="1"/>
  <c r="N117" i="1"/>
  <c r="J117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T116" i="1"/>
  <c r="P116" i="1"/>
  <c r="N116" i="1"/>
  <c r="J116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T115" i="1"/>
  <c r="P115" i="1"/>
  <c r="N115" i="1"/>
  <c r="J115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T114" i="1"/>
  <c r="P114" i="1"/>
  <c r="N114" i="1"/>
  <c r="J114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T113" i="1"/>
  <c r="P113" i="1"/>
  <c r="N113" i="1"/>
  <c r="J113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T112" i="1"/>
  <c r="P112" i="1"/>
  <c r="N112" i="1"/>
  <c r="J112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T111" i="1"/>
  <c r="P111" i="1"/>
  <c r="N111" i="1"/>
  <c r="J111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T110" i="1"/>
  <c r="P110" i="1"/>
  <c r="N110" i="1"/>
  <c r="J110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T109" i="1"/>
  <c r="P109" i="1"/>
  <c r="N109" i="1"/>
  <c r="J109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T108" i="1"/>
  <c r="P108" i="1"/>
  <c r="N108" i="1"/>
  <c r="J108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T107" i="1"/>
  <c r="P107" i="1"/>
  <c r="N107" i="1"/>
  <c r="J107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T106" i="1"/>
  <c r="P106" i="1"/>
  <c r="N106" i="1"/>
  <c r="J106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T105" i="1"/>
  <c r="P105" i="1"/>
  <c r="N105" i="1"/>
  <c r="J105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T104" i="1"/>
  <c r="P104" i="1"/>
  <c r="N104" i="1"/>
  <c r="J104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T103" i="1"/>
  <c r="P103" i="1"/>
  <c r="N103" i="1"/>
  <c r="J103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T102" i="1"/>
  <c r="P102" i="1"/>
  <c r="N102" i="1"/>
  <c r="J102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T101" i="1"/>
  <c r="P101" i="1"/>
  <c r="N101" i="1"/>
  <c r="J101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T100" i="1"/>
  <c r="P100" i="1"/>
  <c r="N100" i="1"/>
  <c r="J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T99" i="1"/>
  <c r="P99" i="1"/>
  <c r="N99" i="1"/>
  <c r="J99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T98" i="1"/>
  <c r="P98" i="1"/>
  <c r="N98" i="1"/>
  <c r="J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T97" i="1"/>
  <c r="P97" i="1"/>
  <c r="N97" i="1"/>
  <c r="J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T96" i="1"/>
  <c r="P96" i="1"/>
  <c r="N96" i="1"/>
  <c r="J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T95" i="1"/>
  <c r="P95" i="1"/>
  <c r="N95" i="1"/>
  <c r="J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T94" i="1"/>
  <c r="P94" i="1"/>
  <c r="N94" i="1"/>
  <c r="J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T93" i="1"/>
  <c r="P93" i="1"/>
  <c r="N93" i="1"/>
  <c r="J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T92" i="1"/>
  <c r="P92" i="1"/>
  <c r="N92" i="1"/>
  <c r="J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T91" i="1"/>
  <c r="P91" i="1"/>
  <c r="N91" i="1"/>
  <c r="J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T90" i="1"/>
  <c r="P90" i="1"/>
  <c r="N90" i="1"/>
  <c r="J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T89" i="1"/>
  <c r="P89" i="1"/>
  <c r="N89" i="1"/>
  <c r="J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T88" i="1"/>
  <c r="P88" i="1"/>
  <c r="N88" i="1"/>
  <c r="J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T87" i="1"/>
  <c r="P87" i="1"/>
  <c r="N87" i="1"/>
  <c r="J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T86" i="1"/>
  <c r="P86" i="1"/>
  <c r="N86" i="1"/>
  <c r="J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T85" i="1"/>
  <c r="P85" i="1"/>
  <c r="N85" i="1"/>
  <c r="J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T84" i="1"/>
  <c r="P84" i="1"/>
  <c r="N84" i="1"/>
  <c r="J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T83" i="1"/>
  <c r="P83" i="1"/>
  <c r="N83" i="1"/>
  <c r="J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T82" i="1"/>
  <c r="P82" i="1"/>
  <c r="N82" i="1"/>
  <c r="J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T81" i="1"/>
  <c r="P81" i="1"/>
  <c r="N81" i="1"/>
  <c r="J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T80" i="1"/>
  <c r="P80" i="1"/>
  <c r="N80" i="1"/>
  <c r="J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T79" i="1"/>
  <c r="P79" i="1"/>
  <c r="N79" i="1"/>
  <c r="J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T78" i="1"/>
  <c r="P78" i="1"/>
  <c r="N78" i="1"/>
  <c r="J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T77" i="1"/>
  <c r="P77" i="1"/>
  <c r="N77" i="1"/>
  <c r="J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T76" i="1"/>
  <c r="P76" i="1"/>
  <c r="N76" i="1"/>
  <c r="J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T75" i="1"/>
  <c r="P75" i="1"/>
  <c r="N75" i="1"/>
  <c r="J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T74" i="1"/>
  <c r="P74" i="1"/>
  <c r="N74" i="1"/>
  <c r="J74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T73" i="1"/>
  <c r="P73" i="1"/>
  <c r="N73" i="1"/>
  <c r="J73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T72" i="1"/>
  <c r="P72" i="1"/>
  <c r="N72" i="1"/>
  <c r="J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T71" i="1"/>
  <c r="P71" i="1"/>
  <c r="N71" i="1"/>
  <c r="J71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T70" i="1"/>
  <c r="P70" i="1"/>
  <c r="N70" i="1"/>
  <c r="J7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T69" i="1"/>
  <c r="P69" i="1"/>
  <c r="N69" i="1"/>
  <c r="J69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T68" i="1"/>
  <c r="P68" i="1"/>
  <c r="N68" i="1"/>
  <c r="J68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T67" i="1"/>
  <c r="P67" i="1"/>
  <c r="N67" i="1"/>
  <c r="J67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T66" i="1"/>
  <c r="P66" i="1"/>
  <c r="N66" i="1"/>
  <c r="J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T65" i="1"/>
  <c r="P65" i="1"/>
  <c r="N65" i="1"/>
  <c r="J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T64" i="1"/>
  <c r="P64" i="1"/>
  <c r="N64" i="1"/>
  <c r="J64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T63" i="1"/>
  <c r="P63" i="1"/>
  <c r="N63" i="1"/>
  <c r="J63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T62" i="1"/>
  <c r="P62" i="1"/>
  <c r="N62" i="1"/>
  <c r="J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T61" i="1"/>
  <c r="P61" i="1"/>
  <c r="N61" i="1"/>
  <c r="J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T60" i="1"/>
  <c r="P60" i="1"/>
  <c r="N60" i="1"/>
  <c r="J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T59" i="1"/>
  <c r="P59" i="1"/>
  <c r="N59" i="1"/>
  <c r="J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T58" i="1"/>
  <c r="P58" i="1"/>
  <c r="N58" i="1"/>
  <c r="J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T57" i="1"/>
  <c r="P57" i="1"/>
  <c r="N57" i="1"/>
  <c r="J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T56" i="1"/>
  <c r="P56" i="1"/>
  <c r="N56" i="1"/>
  <c r="J56" i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AM9" i="1"/>
  <c r="AN9" i="1"/>
  <c r="AO9" i="1"/>
  <c r="AP9" i="1"/>
  <c r="AQ9" i="1"/>
  <c r="AR9" i="1"/>
  <c r="AS9" i="1"/>
  <c r="AT9" i="1"/>
  <c r="AU9" i="1"/>
  <c r="AV9" i="1"/>
  <c r="AW9" i="1"/>
  <c r="AX9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U27" i="1" l="1"/>
  <c r="V27" i="1" l="1"/>
  <c r="U28" i="1"/>
  <c r="U18" i="1"/>
  <c r="V28" i="1" l="1"/>
  <c r="U29" i="1"/>
  <c r="V18" i="1"/>
  <c r="T9" i="1"/>
  <c r="Y9" i="1" s="1"/>
  <c r="T10" i="1"/>
  <c r="Y10" i="1" s="1"/>
  <c r="T11" i="1"/>
  <c r="Y11" i="1" s="1"/>
  <c r="T12" i="1"/>
  <c r="Y12" i="1" s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Z9" i="1" l="1"/>
  <c r="U9" i="1"/>
  <c r="V9" i="1" s="1"/>
  <c r="Z12" i="1"/>
  <c r="U12" i="1"/>
  <c r="V12" i="1" s="1"/>
  <c r="Z11" i="1"/>
  <c r="U11" i="1"/>
  <c r="V11" i="1" s="1"/>
  <c r="Z10" i="1"/>
  <c r="U10" i="1"/>
  <c r="V10" i="1" s="1"/>
  <c r="V29" i="1"/>
  <c r="W6" i="1" l="1"/>
  <c r="N9" i="1"/>
  <c r="N10" i="1"/>
  <c r="N11" i="1"/>
  <c r="N12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Y6" i="1" l="1"/>
  <c r="X6" i="1"/>
  <c r="V6" i="1" l="1"/>
  <c r="Z6" i="1"/>
  <c r="U6" i="1"/>
  <c r="E4" i="1" l="1"/>
  <c r="E6" i="1" s="1"/>
  <c r="F4" i="1" l="1"/>
  <c r="F6" i="1" s="1"/>
</calcChain>
</file>

<file path=xl/sharedStrings.xml><?xml version="1.0" encoding="utf-8"?>
<sst xmlns="http://schemas.openxmlformats.org/spreadsheetml/2006/main" count="2269" uniqueCount="1137">
  <si>
    <t>Szerződési időszak kezdete</t>
  </si>
  <si>
    <t>Szerződési időszak vége</t>
  </si>
  <si>
    <t>Hálózati elosztó</t>
  </si>
  <si>
    <t>Szerződéses hónapok</t>
  </si>
  <si>
    <t>06</t>
  </si>
  <si>
    <t>05</t>
  </si>
  <si>
    <t>03</t>
  </si>
  <si>
    <t>11</t>
  </si>
  <si>
    <t>04</t>
  </si>
  <si>
    <t>MAGÁZ Magyar Gázszolgáltató Kft.</t>
  </si>
  <si>
    <t>Lekötött kapacitás</t>
  </si>
  <si>
    <t>Okt.</t>
  </si>
  <si>
    <t>Nov.</t>
  </si>
  <si>
    <t>Dec.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</si>
  <si>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</si>
  <si>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</si>
  <si>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</si>
  <si>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</si>
  <si>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</si>
  <si>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</si>
  <si>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</si>
  <si>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</si>
  <si>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</si>
  <si>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12 havi eloszlás - kWh</t>
  </si>
  <si>
    <t>E.ON Dél-dunántúli Gázhálózati Zrt.</t>
  </si>
  <si>
    <t>E.ON Közép-dunántúli Gázhálózati Zrt.</t>
  </si>
  <si>
    <t>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</si>
  <si>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</si>
  <si>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</si>
  <si>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</si>
  <si>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</si>
  <si>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</si>
  <si>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</si>
  <si>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</si>
  <si>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</si>
  <si>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</si>
  <si>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</si>
  <si>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SOURCING HUNGARY KFT.   -  Földgáz energia műszaki adatlap</t>
  </si>
  <si>
    <t>Fogyasztási hely címe</t>
  </si>
  <si>
    <t>Mérési pont azonosító (POD)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</si>
  <si>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</si>
  <si>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</si>
  <si>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</si>
  <si>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</si>
  <si>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</si>
  <si>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</si>
  <si>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</si>
  <si>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</si>
  <si>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</si>
  <si>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</si>
  <si>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00</t>
  </si>
  <si>
    <t>01</t>
  </si>
  <si>
    <t>02</t>
  </si>
  <si>
    <t xml:space="preserve">Alpiq Csepeli Erőmű Kft. </t>
  </si>
  <si>
    <t>DBGÁZ Debreceni Gázszolgáltató Kft.</t>
  </si>
  <si>
    <t>DUNAFERR Energiaszolgáltató Kft.</t>
  </si>
  <si>
    <t>08</t>
  </si>
  <si>
    <t>09</t>
  </si>
  <si>
    <t>Natural Gas Service Kft.</t>
  </si>
  <si>
    <t xml:space="preserve">OERG Kft. </t>
  </si>
  <si>
    <t>12</t>
  </si>
  <si>
    <t>13</t>
  </si>
  <si>
    <t>14</t>
  </si>
  <si>
    <t>99</t>
  </si>
  <si>
    <t xml:space="preserve">Hamburger Hungária Kft. </t>
  </si>
  <si>
    <t xml:space="preserve">Győrhő Kft. </t>
  </si>
  <si>
    <t xml:space="preserve">Miskolci Hőszolgáltató Kft. </t>
  </si>
  <si>
    <t>FGSZ Zrt., közvetlen távvezetéki fogyasztó</t>
  </si>
  <si>
    <t>Csúcsnapi kapacitás</t>
  </si>
  <si>
    <t>Számlafizető intézmény</t>
  </si>
  <si>
    <t>Számlafizető intézmény címe</t>
  </si>
  <si>
    <t>Fogyasztási hely neve</t>
  </si>
  <si>
    <t>Tervezett szerződési időszaki fogyasztás</t>
  </si>
  <si>
    <t>Tervezett éves
fogyasztás</t>
  </si>
  <si>
    <t>Korábbi szolgáltató</t>
  </si>
  <si>
    <t>Szerződött fogyasztás
a szerződési időszakban</t>
  </si>
  <si>
    <t>Szerződő intézmény székhelye</t>
  </si>
  <si>
    <t>Szerződő intézmény neve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</si>
  <si>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</si>
  <si>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</si>
  <si>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</si>
  <si>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</si>
  <si>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</si>
  <si>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</si>
  <si>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</si>
  <si>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</si>
  <si>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</si>
  <si>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</si>
  <si>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</si>
  <si>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</si>
  <si>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</si>
  <si>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</si>
  <si>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</si>
  <si>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</si>
  <si>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</si>
  <si>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</si>
  <si>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</si>
  <si>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</si>
  <si>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</si>
  <si>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</si>
  <si>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</si>
  <si>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</si>
  <si>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</si>
  <si>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</si>
  <si>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</si>
  <si>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</si>
  <si>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Szerződött mennyiség</t>
  </si>
  <si>
    <t>MVM ÉGÁZ-DÉGÁZ Földgázhálózati Zrt.</t>
  </si>
  <si>
    <t>MVM FŐGÁZ Földgázhálózati Kft.</t>
  </si>
  <si>
    <t>E.GAS Gázelosztó Kft.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</si>
  <si>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</si>
  <si>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</si>
  <si>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</si>
  <si>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</si>
  <si>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</si>
  <si>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</si>
  <si>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</si>
  <si>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</si>
  <si>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</si>
  <si>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</si>
  <si>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</si>
  <si>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</si>
  <si>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</si>
  <si>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</si>
  <si>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</si>
  <si>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</si>
  <si>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</si>
  <si>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</si>
  <si>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</si>
  <si>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</si>
  <si>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</si>
  <si>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</si>
  <si>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</si>
  <si>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</si>
  <si>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</si>
  <si>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</si>
  <si>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</si>
  <si>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</si>
  <si>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</si>
  <si>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</si>
  <si>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</si>
  <si>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</si>
  <si>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</si>
  <si>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</si>
  <si>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</si>
  <si>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</si>
  <si>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</si>
  <si>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</si>
  <si>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</si>
  <si>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</si>
  <si>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</si>
  <si>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</si>
  <si>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</si>
  <si>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</si>
  <si>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</si>
  <si>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</si>
  <si>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</si>
  <si>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</si>
  <si>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</si>
  <si>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</si>
  <si>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</si>
  <si>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</si>
  <si>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</si>
  <si>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</si>
  <si>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</si>
  <si>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</si>
  <si>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</si>
  <si>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</si>
  <si>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</si>
  <si>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</si>
  <si>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</si>
  <si>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</si>
  <si>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</si>
  <si>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</si>
  <si>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</si>
  <si>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</si>
  <si>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</si>
  <si>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</si>
  <si>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</si>
  <si>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</si>
  <si>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</si>
  <si>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</si>
  <si>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</si>
  <si>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</si>
  <si>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</si>
  <si>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</si>
  <si>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</si>
  <si>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</si>
  <si>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</si>
  <si>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</si>
  <si>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</si>
  <si>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</si>
  <si>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</si>
  <si>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</si>
  <si>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</si>
  <si>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</si>
  <si>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</si>
  <si>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</si>
  <si>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</si>
  <si>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</si>
  <si>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</si>
  <si>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</si>
  <si>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</si>
  <si>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</si>
  <si>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</si>
  <si>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</si>
  <si>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</si>
  <si>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</si>
  <si>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</si>
  <si>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</si>
  <si>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</si>
  <si>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</si>
  <si>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</si>
  <si>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</si>
  <si>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</si>
  <si>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</si>
  <si>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</si>
  <si>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</si>
  <si>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</si>
  <si>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</si>
  <si>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</si>
  <si>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</si>
  <si>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</si>
  <si>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</si>
  <si>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</si>
  <si>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</si>
  <si>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</si>
  <si>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</si>
  <si>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</si>
  <si>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</si>
  <si>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</si>
  <si>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</si>
  <si>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</si>
  <si>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</si>
  <si>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</si>
  <si>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</si>
  <si>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</si>
  <si>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</si>
  <si>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</si>
  <si>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</si>
  <si>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</si>
  <si>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</si>
  <si>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</si>
  <si>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</si>
  <si>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</si>
  <si>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</si>
  <si>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</si>
  <si>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</si>
  <si>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</si>
  <si>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</si>
  <si>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</si>
  <si>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</si>
  <si>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</si>
  <si>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</si>
  <si>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</si>
  <si>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</si>
  <si>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</si>
  <si>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</si>
  <si>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</si>
  <si>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</si>
  <si>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</si>
  <si>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</si>
  <si>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</si>
  <si>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</si>
  <si>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</si>
  <si>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</si>
  <si>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</si>
  <si>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</si>
  <si>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</si>
  <si>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</si>
  <si>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</si>
  <si>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</si>
  <si>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</si>
  <si>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</si>
  <si>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</si>
  <si>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</si>
  <si>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</si>
  <si>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</si>
  <si>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</si>
  <si>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</si>
  <si>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</si>
  <si>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</si>
  <si>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</si>
  <si>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</si>
  <si>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</si>
  <si>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</si>
  <si>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</si>
  <si>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</si>
  <si>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</si>
  <si>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</si>
  <si>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</si>
  <si>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</si>
  <si>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</si>
  <si>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</si>
  <si>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</si>
  <si>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</si>
  <si>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</si>
  <si>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</si>
  <si>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</si>
  <si>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</si>
  <si>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</si>
  <si>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</si>
  <si>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</si>
  <si>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</si>
  <si>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</si>
  <si>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</si>
  <si>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</si>
  <si>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</si>
  <si>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</si>
  <si>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</si>
  <si>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</si>
  <si>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</si>
  <si>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</si>
  <si>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</si>
  <si>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</si>
  <si>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</si>
  <si>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</si>
  <si>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</si>
  <si>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</si>
  <si>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</si>
  <si>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</si>
  <si>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</si>
  <si>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</si>
  <si>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</si>
  <si>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</si>
  <si>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</si>
  <si>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</si>
  <si>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</si>
  <si>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</si>
  <si>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</si>
  <si>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</si>
  <si>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</si>
  <si>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</si>
  <si>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</si>
  <si>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</si>
  <si>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</si>
  <si>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</si>
  <si>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</si>
  <si>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</si>
  <si>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</si>
  <si>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</si>
  <si>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</si>
  <si>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</si>
  <si>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</si>
  <si>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</si>
  <si>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</si>
  <si>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</si>
  <si>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</si>
  <si>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</si>
  <si>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</si>
  <si>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</si>
  <si>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</si>
  <si>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</si>
  <si>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</si>
  <si>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</si>
  <si>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</si>
  <si>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</si>
  <si>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</si>
  <si>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</si>
  <si>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</si>
  <si>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</si>
  <si>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</si>
  <si>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12 havi eloszlás - m³</t>
  </si>
  <si>
    <t>POD ellenőrzés</t>
  </si>
  <si>
    <t>39N040002152000D</t>
  </si>
  <si>
    <t>39N040060713000Q</t>
  </si>
  <si>
    <t>Fűtőérték:</t>
  </si>
  <si>
    <t>Átváltási érték: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</si>
  <si>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</si>
  <si>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</si>
  <si>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</si>
  <si>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</si>
  <si>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</si>
  <si>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</si>
  <si>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</si>
  <si>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</si>
  <si>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</si>
  <si>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</si>
  <si>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</si>
  <si>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</si>
  <si>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</si>
  <si>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</si>
  <si>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</si>
  <si>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</si>
  <si>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</si>
  <si>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</si>
  <si>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</si>
  <si>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</si>
  <si>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</si>
  <si>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</si>
  <si>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</si>
  <si>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</si>
  <si>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</si>
  <si>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</si>
  <si>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</si>
  <si>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</si>
  <si>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</si>
  <si>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</si>
  <si>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</si>
  <si>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</si>
  <si>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</si>
  <si>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</si>
  <si>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</si>
  <si>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</si>
  <si>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</si>
  <si>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</si>
  <si>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</si>
  <si>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</si>
  <si>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</si>
  <si>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</si>
  <si>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</si>
  <si>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</si>
  <si>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</si>
  <si>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</si>
  <si>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</si>
  <si>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</si>
  <si>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</si>
  <si>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</si>
  <si>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</si>
  <si>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</si>
  <si>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</si>
  <si>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</si>
  <si>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</si>
  <si>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</si>
  <si>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</si>
  <si>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</si>
  <si>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</si>
  <si>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</si>
  <si>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</si>
  <si>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</si>
  <si>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</si>
  <si>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</si>
  <si>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</si>
  <si>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</si>
  <si>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</si>
  <si>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</si>
  <si>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</si>
  <si>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</si>
  <si>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</si>
  <si>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</si>
  <si>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</si>
  <si>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</si>
  <si>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</si>
  <si>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</si>
  <si>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</si>
  <si>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</si>
  <si>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</si>
  <si>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</si>
  <si>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</si>
  <si>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</si>
  <si>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</si>
  <si>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</si>
  <si>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</si>
  <si>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</si>
  <si>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</si>
  <si>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</si>
  <si>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</si>
  <si>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</si>
  <si>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</si>
  <si>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</si>
  <si>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</si>
  <si>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</si>
  <si>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</si>
  <si>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</si>
  <si>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</si>
  <si>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</si>
  <si>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</si>
  <si>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</si>
  <si>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</si>
  <si>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</si>
  <si>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</si>
  <si>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</si>
  <si>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</si>
  <si>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</si>
  <si>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</si>
  <si>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</si>
  <si>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</si>
  <si>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</si>
  <si>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</si>
  <si>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</si>
  <si>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</si>
  <si>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</si>
  <si>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</si>
  <si>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</si>
  <si>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</si>
  <si>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</si>
  <si>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</si>
  <si>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</si>
  <si>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</si>
  <si>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</si>
  <si>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</si>
  <si>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</si>
  <si>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</si>
  <si>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</si>
  <si>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</si>
  <si>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</si>
  <si>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</si>
  <si>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</si>
  <si>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</si>
  <si>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</si>
  <si>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</si>
  <si>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</si>
  <si>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</si>
  <si>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</si>
  <si>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</si>
  <si>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</si>
  <si>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</si>
  <si>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</si>
  <si>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</si>
  <si>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</si>
  <si>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</si>
  <si>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</si>
  <si>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</si>
  <si>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</si>
  <si>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</si>
  <si>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</si>
  <si>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</si>
  <si>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</si>
  <si>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</si>
  <si>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</si>
  <si>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</si>
  <si>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</si>
  <si>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</si>
  <si>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</si>
  <si>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</si>
  <si>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</si>
  <si>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</si>
  <si>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</si>
  <si>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</si>
  <si>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</si>
  <si>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</si>
  <si>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</si>
  <si>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</si>
  <si>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</si>
  <si>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</si>
  <si>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</si>
  <si>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</si>
  <si>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</si>
  <si>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</si>
  <si>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</si>
  <si>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</si>
  <si>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</si>
  <si>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</si>
  <si>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</si>
  <si>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</si>
  <si>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</si>
  <si>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</si>
  <si>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</si>
  <si>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</si>
  <si>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</si>
  <si>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</si>
  <si>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</si>
  <si>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</si>
  <si>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</si>
  <si>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</si>
  <si>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</si>
  <si>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</si>
  <si>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</si>
  <si>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</si>
  <si>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</si>
  <si>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</si>
  <si>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</si>
  <si>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</si>
  <si>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</si>
  <si>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</si>
  <si>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</si>
  <si>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</si>
  <si>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</si>
  <si>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</si>
  <si>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</si>
  <si>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</si>
  <si>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</si>
  <si>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</si>
  <si>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</si>
  <si>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</si>
  <si>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</si>
  <si>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</si>
  <si>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</si>
  <si>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</si>
  <si>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</si>
  <si>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</si>
  <si>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</si>
  <si>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</si>
  <si>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</si>
  <si>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</si>
  <si>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</si>
  <si>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</si>
  <si>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</si>
  <si>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</si>
  <si>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</si>
  <si>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</si>
  <si>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</si>
  <si>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</si>
  <si>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</si>
  <si>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</si>
  <si>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</si>
  <si>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</si>
  <si>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</si>
  <si>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</si>
  <si>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</si>
  <si>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</si>
  <si>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</si>
  <si>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</si>
  <si>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</si>
  <si>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</si>
  <si>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</si>
  <si>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</si>
  <si>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</si>
  <si>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</si>
  <si>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</si>
  <si>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</si>
  <si>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</si>
  <si>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</si>
  <si>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</si>
  <si>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</si>
  <si>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</si>
  <si>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</si>
  <si>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</si>
  <si>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</si>
  <si>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</si>
  <si>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</si>
  <si>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</si>
  <si>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</si>
  <si>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</si>
  <si>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</si>
  <si>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</si>
  <si>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</si>
  <si>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</si>
  <si>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</si>
  <si>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</si>
  <si>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</si>
  <si>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</si>
  <si>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</si>
  <si>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</si>
  <si>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</si>
  <si>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</si>
  <si>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</si>
  <si>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</si>
  <si>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</si>
  <si>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</si>
  <si>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</si>
  <si>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</si>
  <si>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</si>
  <si>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</si>
  <si>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</si>
  <si>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</si>
  <si>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</si>
  <si>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</si>
  <si>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</si>
  <si>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</si>
  <si>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</si>
  <si>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</si>
  <si>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</si>
  <si>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</si>
  <si>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</si>
  <si>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</si>
  <si>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</si>
  <si>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</si>
  <si>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</si>
  <si>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</si>
  <si>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</si>
  <si>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</si>
  <si>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</si>
  <si>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</si>
  <si>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</si>
  <si>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</si>
  <si>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</si>
  <si>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</si>
  <si>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</si>
  <si>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</si>
  <si>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</si>
  <si>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</si>
  <si>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</si>
  <si>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</si>
  <si>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</si>
  <si>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</si>
  <si>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</si>
  <si>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</si>
  <si>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</si>
  <si>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</si>
  <si>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</si>
  <si>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</si>
  <si>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</si>
  <si>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</si>
  <si>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</si>
  <si>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</si>
  <si>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</si>
  <si>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</si>
  <si>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</si>
  <si>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</si>
  <si>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</si>
  <si>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</si>
  <si>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</si>
  <si>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</si>
  <si>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</si>
  <si>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</si>
  <si>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</si>
  <si>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</si>
  <si>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</si>
  <si>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</si>
  <si>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</si>
  <si>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</si>
  <si>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</si>
  <si>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</si>
  <si>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</si>
  <si>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</si>
  <si>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</si>
  <si>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</si>
  <si>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</si>
  <si>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</si>
  <si>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</si>
  <si>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</si>
  <si>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</si>
  <si>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</si>
  <si>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</si>
  <si>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</si>
  <si>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</si>
  <si>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</si>
  <si>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</si>
  <si>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</si>
  <si>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</si>
  <si>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</si>
  <si>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</si>
  <si>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</si>
  <si>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</si>
  <si>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</si>
  <si>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</si>
  <si>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</si>
  <si>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</si>
  <si>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</si>
  <si>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</si>
  <si>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</si>
  <si>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</si>
  <si>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</si>
  <si>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</si>
  <si>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</si>
  <si>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</si>
  <si>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</si>
  <si>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</si>
  <si>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</si>
  <si>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</si>
  <si>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</si>
  <si>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</si>
  <si>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</si>
  <si>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</si>
  <si>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</si>
  <si>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</si>
  <si>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</si>
  <si>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</si>
  <si>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</si>
  <si>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</si>
  <si>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</si>
  <si>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</si>
  <si>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</si>
  <si>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</si>
  <si>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</si>
  <si>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</si>
  <si>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</si>
  <si>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</si>
  <si>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</si>
  <si>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</si>
  <si>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</si>
  <si>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</si>
  <si>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</si>
  <si>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</si>
  <si>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</si>
  <si>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</si>
  <si>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</si>
  <si>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</si>
  <si>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</si>
  <si>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</si>
  <si>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</si>
  <si>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</si>
  <si>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</si>
  <si>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</si>
  <si>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</si>
  <si>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</si>
  <si>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</si>
  <si>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</si>
  <si>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</si>
  <si>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</si>
  <si>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</si>
  <si>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</si>
  <si>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</si>
  <si>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</si>
  <si>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</si>
  <si>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</si>
  <si>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</si>
  <si>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</si>
  <si>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</si>
  <si>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</si>
  <si>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</si>
  <si>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</si>
  <si>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</si>
  <si>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</si>
  <si>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</si>
  <si>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</si>
  <si>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</si>
  <si>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</si>
  <si>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</si>
  <si>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</si>
  <si>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</si>
  <si>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</si>
  <si>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</si>
  <si>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</si>
  <si>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</si>
  <si>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</si>
  <si>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</si>
  <si>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</si>
  <si>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</si>
  <si>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</si>
  <si>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</si>
  <si>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</si>
  <si>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</si>
  <si>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</si>
  <si>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</si>
  <si>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</si>
  <si>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</si>
  <si>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</si>
  <si>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</si>
  <si>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</si>
  <si>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</si>
  <si>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</si>
  <si>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</si>
  <si>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</si>
  <si>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</si>
  <si>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</si>
  <si>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</si>
  <si>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</si>
  <si>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</si>
  <si>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</si>
  <si>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</si>
  <si>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</si>
  <si>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</si>
  <si>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</si>
  <si>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</si>
  <si>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</si>
  <si>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</si>
  <si>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</si>
  <si>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</si>
  <si>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</si>
  <si>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</si>
  <si>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</si>
  <si>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</si>
  <si>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</si>
  <si>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</si>
  <si>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</si>
  <si>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</si>
  <si>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</si>
  <si>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</si>
  <si>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</si>
  <si>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</si>
  <si>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</si>
  <si>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</si>
  <si>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</si>
  <si>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</si>
  <si>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</si>
  <si>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</si>
  <si>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</si>
  <si>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</si>
  <si>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</si>
  <si>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</si>
  <si>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</si>
  <si>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</si>
  <si>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</si>
  <si>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</si>
  <si>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</si>
  <si>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</si>
  <si>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</si>
  <si>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</si>
  <si>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</si>
  <si>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</si>
  <si>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</si>
  <si>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</si>
  <si>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</si>
  <si>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</si>
  <si>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</si>
  <si>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</si>
  <si>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</si>
  <si>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</si>
  <si>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</si>
  <si>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</si>
  <si>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</si>
  <si>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</si>
  <si>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</si>
  <si>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</si>
  <si>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</si>
  <si>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</si>
  <si>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</si>
  <si>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</si>
  <si>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</si>
  <si>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</si>
  <si>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</si>
  <si>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</si>
  <si>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</si>
  <si>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</si>
  <si>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</si>
  <si>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</si>
  <si>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</si>
  <si>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</si>
  <si>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</si>
  <si>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</si>
  <si>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</si>
  <si>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</si>
  <si>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</si>
  <si>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</si>
  <si>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</si>
  <si>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</si>
  <si>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</si>
  <si>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</si>
  <si>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</si>
  <si>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</si>
  <si>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</si>
  <si>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</si>
  <si>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</si>
  <si>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</si>
  <si>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</si>
  <si>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</si>
  <si>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</si>
  <si>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</si>
  <si>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</si>
  <si>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</si>
  <si>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</si>
  <si>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</si>
  <si>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</si>
  <si>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</si>
  <si>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</si>
  <si>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</si>
  <si>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</si>
  <si>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</si>
  <si>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</si>
  <si>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</si>
  <si>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</si>
  <si>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</si>
  <si>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</si>
  <si>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</si>
  <si>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</si>
  <si>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</si>
  <si>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</si>
  <si>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</si>
  <si>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</si>
  <si>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</si>
  <si>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</si>
  <si>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</si>
  <si>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</si>
  <si>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</si>
  <si>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</si>
  <si>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</si>
  <si>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</si>
  <si>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</si>
  <si>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</si>
  <si>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</si>
  <si>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</si>
  <si>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</si>
  <si>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</si>
  <si>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</si>
  <si>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</si>
  <si>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</si>
  <si>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</si>
  <si>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</si>
  <si>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</si>
  <si>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</si>
  <si>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</si>
  <si>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</si>
  <si>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</si>
  <si>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</si>
  <si>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</si>
  <si>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</si>
  <si>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</si>
  <si>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</si>
  <si>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</si>
  <si>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</si>
  <si>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</si>
  <si>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</si>
  <si>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</si>
  <si>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</si>
  <si>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</si>
  <si>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</si>
  <si>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</si>
  <si>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</si>
  <si>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</si>
  <si>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</si>
  <si>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</si>
  <si>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</si>
  <si>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</si>
  <si>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</si>
  <si>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</si>
  <si>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</si>
  <si>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</si>
  <si>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</si>
  <si>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</si>
  <si>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</si>
  <si>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</si>
  <si>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</si>
  <si>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</si>
  <si>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</si>
  <si>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</si>
  <si>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</si>
  <si>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</si>
  <si>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</si>
  <si>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</si>
  <si>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</si>
  <si>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</si>
  <si>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</si>
  <si>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</si>
  <si>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</si>
  <si>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</si>
  <si>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</si>
  <si>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</si>
  <si>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</si>
  <si>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</si>
  <si>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</si>
  <si>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</si>
  <si>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</si>
  <si>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</si>
  <si>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</si>
  <si>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</si>
  <si>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</si>
  <si>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</si>
  <si>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</si>
  <si>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</si>
  <si>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</si>
  <si>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</si>
  <si>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</si>
  <si>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</si>
  <si>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</si>
  <si>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</si>
  <si>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</si>
  <si>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</si>
  <si>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</si>
  <si>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</si>
  <si>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</si>
  <si>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</si>
  <si>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</si>
  <si>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</si>
  <si>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</si>
  <si>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</si>
  <si>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</si>
  <si>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</si>
  <si>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</si>
  <si>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</si>
  <si>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</si>
  <si>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</si>
  <si>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</si>
  <si>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</si>
  <si>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</si>
  <si>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</si>
  <si>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</si>
  <si>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</si>
  <si>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</si>
  <si>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</si>
  <si>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</si>
  <si>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</si>
  <si>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</si>
  <si>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</si>
  <si>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</si>
  <si>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</si>
  <si>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</si>
  <si>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</si>
  <si>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</si>
  <si>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</si>
  <si>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</si>
  <si>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</si>
  <si>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</si>
  <si>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</si>
  <si>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</si>
  <si>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</si>
  <si>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</si>
  <si>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Elosztók - Gáz</t>
  </si>
  <si>
    <t>Kereskedők - Gáz</t>
  </si>
  <si>
    <t>0.</t>
  </si>
  <si>
    <t>…</t>
  </si>
  <si>
    <t>E.ON Energiamegoldások Kft.</t>
  </si>
  <si>
    <t>E2 Hungary Zrt.</t>
  </si>
  <si>
    <t>MVM Next Energiakereskedelmi Zrt.</t>
  </si>
  <si>
    <t>Wattler Kft.</t>
  </si>
  <si>
    <t>nincs (szerződés nélküli)</t>
  </si>
  <si>
    <t>nincs információ</t>
  </si>
  <si>
    <t>Hungaro Energy Kft.</t>
  </si>
  <si>
    <t>ALTEO Energiaszolgáltató Nyrt.</t>
  </si>
  <si>
    <t>MET Magyarország Zrt.</t>
  </si>
  <si>
    <t>CYEB Energiakereskedő Kft.</t>
  </si>
  <si>
    <t>39N040002152000</t>
  </si>
  <si>
    <t>39N0400607130000Q</t>
  </si>
  <si>
    <t>MINTA Szerződő Intézmény NEVE1</t>
  </si>
  <si>
    <t>MINTA Szerződő Intézmény SZÉKHELYE1</t>
  </si>
  <si>
    <t>MINTA Szerződő Intézmény NEVE2</t>
  </si>
  <si>
    <t>MINTA Szerződő Intézmény SZÉKHELYE2</t>
  </si>
  <si>
    <t>MINTA Szerződő Intézmény NEVE3</t>
  </si>
  <si>
    <t>MINTA Szerződő Intézmény SZÉKHELYE3</t>
  </si>
  <si>
    <t>MINTA Szerződő Intézmény NEVE4</t>
  </si>
  <si>
    <t>MINTA Szerződő Intézmény SZÉKHELYE4</t>
  </si>
  <si>
    <t>MINTA Számlafizető Intézmény NEVE1</t>
  </si>
  <si>
    <t>MINTA Fogyasztási hely NEVE1</t>
  </si>
  <si>
    <t>MINTA Fogyasztási hely CÍME1</t>
  </si>
  <si>
    <t>MINTA Számlafizető Intézmény CÍME1</t>
  </si>
  <si>
    <t>MINTA Számlafizető Intézmény NEVE2</t>
  </si>
  <si>
    <t>MINTA Számlafizető Intézmény CÍME2</t>
  </si>
  <si>
    <t>MINTA Fogyasztási hely NEVE2</t>
  </si>
  <si>
    <t>MINTA Számlafizető Intézmény NEVE3</t>
  </si>
  <si>
    <t>MINTA Számlafizető Intézmény CÍME3</t>
  </si>
  <si>
    <t>MINTA Fogyasztási hely NEVE3</t>
  </si>
  <si>
    <t>MINTA Számlafizető Intézmény NEVE4</t>
  </si>
  <si>
    <t>MINTA Számlafizető Intézmény CÍME4</t>
  </si>
  <si>
    <t>MINTA Fogyasztási hely NEVE4</t>
  </si>
  <si>
    <t>MINTA Fogyasztási hely CÍME2</t>
  </si>
  <si>
    <t>MINTA Fogyasztási hely CÍME3</t>
  </si>
  <si>
    <t>MINTA Fogyasztási hely CÍME4</t>
  </si>
  <si>
    <t>MINTA Fogyasztási hely CÍME5</t>
  </si>
  <si>
    <t>MINTA Szerződő Intézmény NEVE5</t>
  </si>
  <si>
    <t>MINTA Szerződő Intézmény SZÉKHELYE5</t>
  </si>
  <si>
    <t>MINTA Számlafizető Intézmény NEVE5</t>
  </si>
  <si>
    <t>MINTA Számlafizető Intézmény CÍME5</t>
  </si>
  <si>
    <t>MINTA Fogyasztási hely NEVE5</t>
  </si>
  <si>
    <t>OPUS TIGÁZ Zrt.</t>
  </si>
  <si>
    <t>Emogá Kft.</t>
  </si>
  <si>
    <t>Balatonszemes Község Önkormányzata</t>
  </si>
  <si>
    <t>8636 Balatonszemes, Bajcsy-Zs. U.  23.</t>
  </si>
  <si>
    <t>Balatonszemes, Szabadság u. 24.</t>
  </si>
  <si>
    <t>39N0400067630002</t>
  </si>
  <si>
    <t>Múzeum</t>
  </si>
  <si>
    <t>Balatonszemes, Bajcsy-Zs u. 52/c</t>
  </si>
  <si>
    <t>39N040099762000D</t>
  </si>
  <si>
    <t>Polgármesteri Hivatal</t>
  </si>
  <si>
    <t>Balatonszemes, Bajcsy-Zs u. 23.</t>
  </si>
  <si>
    <t>39N0400991740002</t>
  </si>
  <si>
    <t>Művelődési Ház</t>
  </si>
  <si>
    <t>Balatonszemes, Szabadság u. 1.</t>
  </si>
  <si>
    <t>39N040006258000I</t>
  </si>
  <si>
    <r>
      <t>Orvosi rendelő 2</t>
    </r>
    <r>
      <rPr>
        <sz val="10"/>
        <color rgb="FFFF0000"/>
        <rFont val="Arial Narrow"/>
        <family val="2"/>
        <charset val="238"/>
      </rPr>
      <t xml:space="preserve"> új</t>
    </r>
  </si>
  <si>
    <t>Balatonszemesi Nyitnikék Óvoda és Mini Bölcsőde</t>
  </si>
  <si>
    <t>8636 Balatonszemes, Szabadság u. 54.</t>
  </si>
  <si>
    <t>Balatonszemes, Szabadság u. 54</t>
  </si>
  <si>
    <t>39N0400642860009</t>
  </si>
  <si>
    <t>Élményfürdő</t>
  </si>
  <si>
    <t>Balatonszemes, Berzsenyi Dániel u.</t>
  </si>
  <si>
    <t>39N040276657000N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</si>
</sst>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,#0#&quot; kWh&quot;"/>
    <numFmt numFmtId="165" formatCode="##,#0#&quot; m3&quot;"/>
    <numFmt numFmtId="166" formatCode="##,#0#&quot; kWh/h&quot;"/>
    <numFmt numFmtId="167" formatCode="#,##0.0000#&quot; MJ/kWh&quot;"/>
    <numFmt numFmtId="168" formatCode="#,###&quot; hónap&quot;"/>
    <numFmt numFmtId="169" formatCode="##,##0&quot; kWh&quot;"/>
    <numFmt numFmtId="170" formatCode="#,##0&quot; kWh&quot;"/>
    <numFmt numFmtId="171" formatCode="##,#0#&quot; m³&quot;"/>
    <numFmt numFmtId="172" formatCode="##,##0&quot; m³&quot;"/>
    <numFmt numFmtId="173" formatCode="#,##0.00#&quot; MJ/m³&quot;"/>
    <numFmt numFmtId="174" formatCode="##,#0#&quot; m³/nap&quot;"/>
    <numFmt numFmtId="175" formatCode="##,#0#&quot; m³/h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Calibri"/>
      <family val="2"/>
      <scheme val="minor"/>
    </font>
    <font>
      <sz val="10"/>
      <name val="Arial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22"/>
      <color rgb="FF000066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 tint="-0.249977111117893"/>
      <name val="Arial Narrow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3EAF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2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14" fontId="6" fillId="3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170" fontId="14" fillId="7" borderId="1" xfId="0" applyNumberFormat="1" applyFont="1" applyFill="1" applyBorder="1" applyAlignment="1">
      <alignment horizontal="center" vertical="center" wrapText="1"/>
    </xf>
    <xf numFmtId="168" fontId="16" fillId="7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71" fontId="12" fillId="7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 vertical="center"/>
    </xf>
    <xf numFmtId="173" fontId="8" fillId="6" borderId="1" xfId="0" applyNumberFormat="1" applyFont="1" applyFill="1" applyBorder="1" applyAlignment="1">
      <alignment horizontal="center" vertical="center"/>
    </xf>
    <xf numFmtId="167" fontId="8" fillId="6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9" fontId="8" fillId="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7" fillId="5" borderId="0" xfId="0" applyNumberFormat="1" applyFont="1" applyFill="1" applyAlignment="1">
      <alignment horizontal="center" vertical="center"/>
    </xf>
    <xf numFmtId="172" fontId="16" fillId="7" borderId="1" xfId="0" applyNumberFormat="1" applyFont="1" applyFill="1" applyBorder="1" applyAlignment="1">
      <alignment horizontal="right" vertical="center" indent="1"/>
    </xf>
    <xf numFmtId="169" fontId="16" fillId="7" borderId="1" xfId="0" applyNumberFormat="1" applyFont="1" applyFill="1" applyBorder="1" applyAlignment="1">
      <alignment horizontal="right" vertical="center" indent="1"/>
    </xf>
    <xf numFmtId="172" fontId="11" fillId="7" borderId="1" xfId="0" applyNumberFormat="1" applyFont="1" applyFill="1" applyBorder="1" applyAlignment="1">
      <alignment horizontal="right" vertical="center" indent="1"/>
    </xf>
    <xf numFmtId="169" fontId="11" fillId="7" borderId="1" xfId="0" applyNumberFormat="1" applyFont="1" applyFill="1" applyBorder="1" applyAlignment="1">
      <alignment horizontal="right" vertical="center" indent="1"/>
    </xf>
    <xf numFmtId="0" fontId="18" fillId="0" borderId="0" xfId="0" applyFont="1" applyAlignment="1">
      <alignment horizontal="center" vertical="center"/>
    </xf>
    <xf numFmtId="172" fontId="6" fillId="3" borderId="1" xfId="0" applyNumberFormat="1" applyFont="1" applyFill="1" applyBorder="1" applyAlignment="1">
      <alignment horizontal="right" vertical="center" indent="1"/>
    </xf>
    <xf numFmtId="174" fontId="11" fillId="7" borderId="1" xfId="0" applyNumberFormat="1" applyFont="1" applyFill="1" applyBorder="1" applyAlignment="1">
      <alignment horizontal="right" vertical="center" indent="2"/>
    </xf>
    <xf numFmtId="175" fontId="6" fillId="3" borderId="1" xfId="0" applyNumberFormat="1" applyFont="1" applyFill="1" applyBorder="1" applyAlignment="1">
      <alignment horizontal="right" vertical="center" indent="2"/>
    </xf>
    <xf numFmtId="166" fontId="11" fillId="7" borderId="1" xfId="0" applyNumberFormat="1" applyFont="1" applyFill="1" applyBorder="1" applyAlignment="1">
      <alignment horizontal="right" vertical="center" indent="2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</cellXfs>
  <cellStyles count="8">
    <cellStyle name="Normál" xfId="0" builtinId="0"/>
    <cellStyle name="Normál 2" xfId="3" xr:uid="{8590E770-F30C-4DA8-851C-3D62C84B153D}"/>
    <cellStyle name="Normál 2 10" xfId="1" xr:uid="{A87399B7-190C-48BC-AAE0-3E1F8330156B}"/>
    <cellStyle name="Normál 3" xfId="2" xr:uid="{58F181AD-5241-4376-B29E-D99E76C89605}"/>
    <cellStyle name="Normál 4" xfId="4" xr:uid="{95E43FAA-C2DA-4E10-8BBF-FB70DDB299E7}"/>
    <cellStyle name="Normál 5" xfId="5" xr:uid="{DD720ECA-3C1F-412B-83F0-D7177B525BB1}"/>
    <cellStyle name="Normál 6" xfId="6" xr:uid="{5768D732-3521-477D-A7FF-44104B4D3DDD}"/>
    <cellStyle name="Normál 7" xfId="7" xr:uid="{D1C5EB90-C91E-4DD5-825B-B68DE59D3AC2}"/>
  </cellStyles>
  <dxfs count="8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66"/>
      <color rgb="FF5BBC53"/>
      <color rgb="FFC0C0C0"/>
      <color rgb="FFD3EAF5"/>
      <color rgb="FFAF1314"/>
      <color rgb="FF246677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28574</xdr:rowOff>
    </xdr:from>
    <xdr:to>
      <xdr:col>2</xdr:col>
      <xdr:colOff>457199</xdr:colOff>
      <xdr:row>1</xdr:row>
      <xdr:rowOff>480497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906C8C3-BAB7-4070-86E1-A84BAC5F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" y="104774"/>
          <a:ext cx="716280" cy="451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14</xdr:row>
      <xdr:rowOff>7620</xdr:rowOff>
    </xdr:from>
    <xdr:to>
      <xdr:col>13</xdr:col>
      <xdr:colOff>1188720</xdr:colOff>
      <xdr:row>22</xdr:row>
      <xdr:rowOff>83820</xdr:rowOff>
    </xdr:to>
    <xdr:sp macro="" textlink="">
      <xdr:nvSpPr>
        <xdr:cNvPr id="7" name="Gondolatbuborék: felhő 6">
          <a:extLst>
            <a:ext uri="{FF2B5EF4-FFF2-40B4-BE49-F238E27FC236}">
              <a16:creationId xmlns:a16="http://schemas.microsoft.com/office/drawing/2014/main" id="{72B0898E-2570-4CF3-B82C-C5FDFADDF068}"/>
            </a:ext>
          </a:extLst>
        </xdr:cNvPr>
        <xdr:cNvSpPr/>
      </xdr:nvSpPr>
      <xdr:spPr>
        <a:xfrm>
          <a:off x="16261080" y="2842260"/>
          <a:ext cx="5349240" cy="1478280"/>
        </a:xfrm>
        <a:prstGeom prst="cloudCallou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3600" b="1">
              <a:solidFill>
                <a:srgbClr val="FF0000"/>
              </a:solidFill>
              <a:latin typeface="Arial Narrow" panose="020B0606020202030204" pitchFamily="34" charset="0"/>
            </a:rPr>
            <a:t>NEM kell kitölteni</a:t>
          </a:r>
        </a:p>
      </xdr:txBody>
    </xdr:sp>
    <xdr:clientData/>
  </xdr:twoCellAnchor>
  <xdr:twoCellAnchor>
    <xdr:from>
      <xdr:col>2</xdr:col>
      <xdr:colOff>45720</xdr:colOff>
      <xdr:row>14</xdr:row>
      <xdr:rowOff>15240</xdr:rowOff>
    </xdr:from>
    <xdr:to>
      <xdr:col>8</xdr:col>
      <xdr:colOff>1348740</xdr:colOff>
      <xdr:row>23</xdr:row>
      <xdr:rowOff>160020</xdr:rowOff>
    </xdr:to>
    <xdr:sp macro="" textlink="">
      <xdr:nvSpPr>
        <xdr:cNvPr id="9" name="Gondolatbuborék: felhő 8">
          <a:extLst>
            <a:ext uri="{FF2B5EF4-FFF2-40B4-BE49-F238E27FC236}">
              <a16:creationId xmlns:a16="http://schemas.microsoft.com/office/drawing/2014/main" id="{6E6B55CB-ACE4-4449-93B1-571117EB148E}"/>
            </a:ext>
          </a:extLst>
        </xdr:cNvPr>
        <xdr:cNvSpPr/>
      </xdr:nvSpPr>
      <xdr:spPr>
        <a:xfrm>
          <a:off x="403860" y="2849880"/>
          <a:ext cx="15826740" cy="1722120"/>
        </a:xfrm>
        <a:prstGeom prst="cloudCallout">
          <a:avLst/>
        </a:prstGeom>
        <a:solidFill>
          <a:schemeClr val="bg1"/>
        </a:solidFill>
        <a:ln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6000" b="1">
              <a:solidFill>
                <a:srgbClr val="000066"/>
              </a:solidFill>
              <a:latin typeface="Arial Narrow" panose="020B0606020202030204" pitchFamily="34" charset="0"/>
            </a:rPr>
            <a:t>KITÖLTENDŐ</a:t>
          </a:r>
          <a:endParaRPr lang="hu-HU" sz="60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1478280</xdr:colOff>
      <xdr:row>5</xdr:row>
      <xdr:rowOff>91440</xdr:rowOff>
    </xdr:from>
    <xdr:to>
      <xdr:col>14</xdr:col>
      <xdr:colOff>53340</xdr:colOff>
      <xdr:row>9</xdr:row>
      <xdr:rowOff>30480</xdr:rowOff>
    </xdr:to>
    <xdr:sp macro="" textlink="">
      <xdr:nvSpPr>
        <xdr:cNvPr id="10" name="Gondolatbuborék: felhő 9">
          <a:extLst>
            <a:ext uri="{FF2B5EF4-FFF2-40B4-BE49-F238E27FC236}">
              <a16:creationId xmlns:a16="http://schemas.microsoft.com/office/drawing/2014/main" id="{CA54F58C-02B2-4C68-9602-63F98BB18EDA}"/>
            </a:ext>
          </a:extLst>
        </xdr:cNvPr>
        <xdr:cNvSpPr/>
      </xdr:nvSpPr>
      <xdr:spPr>
        <a:xfrm flipH="1">
          <a:off x="19682460" y="1135380"/>
          <a:ext cx="1996440" cy="853440"/>
        </a:xfrm>
        <a:prstGeom prst="cloudCallout">
          <a:avLst>
            <a:gd name="adj1" fmla="val -58333"/>
            <a:gd name="adj2" fmla="val 77500"/>
          </a:avLst>
        </a:prstGeom>
        <a:solidFill>
          <a:schemeClr val="bg1"/>
        </a:solidFill>
        <a:ln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600" b="1">
              <a:solidFill>
                <a:srgbClr val="000066"/>
              </a:solidFill>
              <a:latin typeface="Arial Narrow" panose="020B0606020202030204" pitchFamily="34" charset="0"/>
            </a:rPr>
            <a:t>KITÖLTENDŐ</a:t>
          </a:r>
          <a:endParaRPr lang="hu-HU" sz="16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15</xdr:col>
      <xdr:colOff>365760</xdr:colOff>
      <xdr:row>2</xdr:row>
      <xdr:rowOff>45720</xdr:rowOff>
    </xdr:from>
    <xdr:to>
      <xdr:col>16</xdr:col>
      <xdr:colOff>1242060</xdr:colOff>
      <xdr:row>7</xdr:row>
      <xdr:rowOff>60960</xdr:rowOff>
    </xdr:to>
    <xdr:sp macro="" textlink="">
      <xdr:nvSpPr>
        <xdr:cNvPr id="11" name="Gondolatbuborék: felhő 10">
          <a:extLst>
            <a:ext uri="{FF2B5EF4-FFF2-40B4-BE49-F238E27FC236}">
              <a16:creationId xmlns:a16="http://schemas.microsoft.com/office/drawing/2014/main" id="{490C8C05-ED5D-4D92-B0FB-A4132F3A70AE}"/>
            </a:ext>
          </a:extLst>
        </xdr:cNvPr>
        <xdr:cNvSpPr/>
      </xdr:nvSpPr>
      <xdr:spPr>
        <a:xfrm>
          <a:off x="22722840" y="624840"/>
          <a:ext cx="1828800" cy="868680"/>
        </a:xfrm>
        <a:prstGeom prst="cloudCallout">
          <a:avLst>
            <a:gd name="adj1" fmla="val -37916"/>
            <a:gd name="adj2" fmla="val 141447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600" b="1">
              <a:solidFill>
                <a:srgbClr val="FF0000"/>
              </a:solidFill>
              <a:latin typeface="Arial Narrow" panose="020B0606020202030204" pitchFamily="34" charset="0"/>
            </a:rPr>
            <a:t>NEM kell kitölteni</a:t>
          </a:r>
        </a:p>
      </xdr:txBody>
    </xdr:sp>
    <xdr:clientData/>
  </xdr:twoCellAnchor>
  <xdr:twoCellAnchor>
    <xdr:from>
      <xdr:col>16</xdr:col>
      <xdr:colOff>1135380</xdr:colOff>
      <xdr:row>3</xdr:row>
      <xdr:rowOff>114300</xdr:rowOff>
    </xdr:from>
    <xdr:to>
      <xdr:col>18</xdr:col>
      <xdr:colOff>99060</xdr:colOff>
      <xdr:row>8</xdr:row>
      <xdr:rowOff>60960</xdr:rowOff>
    </xdr:to>
    <xdr:sp macro="" textlink="">
      <xdr:nvSpPr>
        <xdr:cNvPr id="8" name="Gondolatbuborék: felhő 7">
          <a:extLst>
            <a:ext uri="{FF2B5EF4-FFF2-40B4-BE49-F238E27FC236}">
              <a16:creationId xmlns:a16="http://schemas.microsoft.com/office/drawing/2014/main" id="{89680EE6-9F2D-4F31-B122-B5836689BF82}"/>
            </a:ext>
          </a:extLst>
        </xdr:cNvPr>
        <xdr:cNvSpPr/>
      </xdr:nvSpPr>
      <xdr:spPr>
        <a:xfrm>
          <a:off x="24444960" y="769620"/>
          <a:ext cx="2369820" cy="1074420"/>
        </a:xfrm>
        <a:prstGeom prst="cloudCallout">
          <a:avLst>
            <a:gd name="adj1" fmla="val -26694"/>
            <a:gd name="adj2" fmla="val 100798"/>
          </a:avLst>
        </a:prstGeom>
        <a:solidFill>
          <a:schemeClr val="bg1"/>
        </a:solidFill>
        <a:ln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400" b="1">
              <a:solidFill>
                <a:srgbClr val="000066"/>
              </a:solidFill>
              <a:latin typeface="Arial Narrow" panose="020B0606020202030204" pitchFamily="34" charset="0"/>
            </a:rPr>
            <a:t>KITÖLTENDŐ,</a:t>
          </a:r>
        </a:p>
        <a:p>
          <a:pPr algn="ctr"/>
          <a:r>
            <a:rPr lang="hu-HU" sz="1400" b="1">
              <a:solidFill>
                <a:srgbClr val="000066"/>
              </a:solidFill>
              <a:latin typeface="Arial Narrow" panose="020B0606020202030204" pitchFamily="34" charset="0"/>
            </a:rPr>
            <a:t>listából kiválsztani</a:t>
          </a:r>
          <a:endParaRPr lang="hu-HU" sz="14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17</xdr:col>
      <xdr:colOff>434340</xdr:colOff>
      <xdr:row>9</xdr:row>
      <xdr:rowOff>160020</xdr:rowOff>
    </xdr:from>
    <xdr:to>
      <xdr:col>19</xdr:col>
      <xdr:colOff>182880</xdr:colOff>
      <xdr:row>16</xdr:row>
      <xdr:rowOff>7620</xdr:rowOff>
    </xdr:to>
    <xdr:sp macro="" textlink="">
      <xdr:nvSpPr>
        <xdr:cNvPr id="12" name="Gondolatbuborék: felhő 11">
          <a:extLst>
            <a:ext uri="{FF2B5EF4-FFF2-40B4-BE49-F238E27FC236}">
              <a16:creationId xmlns:a16="http://schemas.microsoft.com/office/drawing/2014/main" id="{3A7C1420-62D0-48C7-A6ED-FC12663550CC}"/>
            </a:ext>
          </a:extLst>
        </xdr:cNvPr>
        <xdr:cNvSpPr/>
      </xdr:nvSpPr>
      <xdr:spPr>
        <a:xfrm>
          <a:off x="25984200" y="2118360"/>
          <a:ext cx="2080260" cy="1074420"/>
        </a:xfrm>
        <a:prstGeom prst="cloudCallout">
          <a:avLst>
            <a:gd name="adj1" fmla="val -26694"/>
            <a:gd name="adj2" fmla="val 100798"/>
          </a:avLst>
        </a:prstGeom>
        <a:solidFill>
          <a:schemeClr val="bg1"/>
        </a:solidFill>
        <a:ln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600" b="1">
              <a:solidFill>
                <a:srgbClr val="000066"/>
              </a:solidFill>
              <a:latin typeface="Arial Narrow" panose="020B0606020202030204" pitchFamily="34" charset="0"/>
            </a:rPr>
            <a:t>KITÖLTENDŐ</a:t>
          </a:r>
        </a:p>
      </xdr:txBody>
    </xdr:sp>
    <xdr:clientData/>
  </xdr:twoCellAnchor>
  <xdr:twoCellAnchor>
    <xdr:from>
      <xdr:col>19</xdr:col>
      <xdr:colOff>327660</xdr:colOff>
      <xdr:row>12</xdr:row>
      <xdr:rowOff>167640</xdr:rowOff>
    </xdr:from>
    <xdr:to>
      <xdr:col>25</xdr:col>
      <xdr:colOff>838200</xdr:colOff>
      <xdr:row>21</xdr:row>
      <xdr:rowOff>68580</xdr:rowOff>
    </xdr:to>
    <xdr:sp macro="" textlink="">
      <xdr:nvSpPr>
        <xdr:cNvPr id="13" name="Gondolatbuborék: felhő 12">
          <a:extLst>
            <a:ext uri="{FF2B5EF4-FFF2-40B4-BE49-F238E27FC236}">
              <a16:creationId xmlns:a16="http://schemas.microsoft.com/office/drawing/2014/main" id="{D01C3118-9143-4EC3-8683-2BE125637CAA}"/>
            </a:ext>
          </a:extLst>
        </xdr:cNvPr>
        <xdr:cNvSpPr/>
      </xdr:nvSpPr>
      <xdr:spPr>
        <a:xfrm>
          <a:off x="28209240" y="2651760"/>
          <a:ext cx="5966460" cy="1478280"/>
        </a:xfrm>
        <a:prstGeom prst="cloudCallou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3600" b="1">
              <a:solidFill>
                <a:srgbClr val="FF0000"/>
              </a:solidFill>
              <a:latin typeface="Arial Narrow" panose="020B0606020202030204" pitchFamily="34" charset="0"/>
            </a:rPr>
            <a:t>NEM kell kitölteni</a:t>
          </a:r>
        </a:p>
      </xdr:txBody>
    </xdr:sp>
    <xdr:clientData/>
  </xdr:twoCellAnchor>
  <xdr:twoCellAnchor>
    <xdr:from>
      <xdr:col>26</xdr:col>
      <xdr:colOff>22860</xdr:colOff>
      <xdr:row>12</xdr:row>
      <xdr:rowOff>137160</xdr:rowOff>
    </xdr:from>
    <xdr:to>
      <xdr:col>37</xdr:col>
      <xdr:colOff>655320</xdr:colOff>
      <xdr:row>24</xdr:row>
      <xdr:rowOff>76200</xdr:rowOff>
    </xdr:to>
    <xdr:sp macro="" textlink="">
      <xdr:nvSpPr>
        <xdr:cNvPr id="14" name="Gondolatbuborék: felhő 13">
          <a:extLst>
            <a:ext uri="{FF2B5EF4-FFF2-40B4-BE49-F238E27FC236}">
              <a16:creationId xmlns:a16="http://schemas.microsoft.com/office/drawing/2014/main" id="{94AB0D8F-8F23-40E1-8651-62523BCFA4ED}"/>
            </a:ext>
          </a:extLst>
        </xdr:cNvPr>
        <xdr:cNvSpPr/>
      </xdr:nvSpPr>
      <xdr:spPr>
        <a:xfrm>
          <a:off x="34282380" y="2621280"/>
          <a:ext cx="7924800" cy="2042160"/>
        </a:xfrm>
        <a:prstGeom prst="cloudCallout">
          <a:avLst/>
        </a:prstGeom>
        <a:solidFill>
          <a:schemeClr val="bg1"/>
        </a:solidFill>
        <a:ln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2400" b="1">
              <a:solidFill>
                <a:srgbClr val="000066"/>
              </a:solidFill>
              <a:latin typeface="Arial Narrow" panose="020B0606020202030204" pitchFamily="34" charset="0"/>
            </a:rPr>
            <a:t>KITÖLTENDŐ, </a:t>
          </a:r>
        </a:p>
        <a:p>
          <a:pPr algn="ctr"/>
          <a:r>
            <a:rPr lang="hu-HU" sz="2400" b="1">
              <a:solidFill>
                <a:srgbClr val="FF0000"/>
              </a:solidFill>
              <a:latin typeface="Arial Narrow" panose="020B0606020202030204" pitchFamily="34" charset="0"/>
            </a:rPr>
            <a:t>A</a:t>
          </a:r>
          <a:r>
            <a:rPr lang="hu-HU" sz="2400" b="1" baseline="0">
              <a:solidFill>
                <a:srgbClr val="FF0000"/>
              </a:solidFill>
              <a:latin typeface="Arial Narrow" panose="020B0606020202030204" pitchFamily="34" charset="0"/>
            </a:rPr>
            <a:t> cellákba csak mimimum 0, vagy ennél nagyobb egészszámok írhatóak be!</a:t>
          </a:r>
          <a:endParaRPr lang="hu-HU" sz="2400" b="1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1143000</xdr:colOff>
      <xdr:row>0</xdr:row>
      <xdr:rowOff>53340</xdr:rowOff>
    </xdr:from>
    <xdr:to>
      <xdr:col>12</xdr:col>
      <xdr:colOff>1135380</xdr:colOff>
      <xdr:row>6</xdr:row>
      <xdr:rowOff>22860</xdr:rowOff>
    </xdr:to>
    <xdr:sp macro="" textlink="">
      <xdr:nvSpPr>
        <xdr:cNvPr id="15" name="Gondolatbuborék: felhő 14">
          <a:extLst>
            <a:ext uri="{FF2B5EF4-FFF2-40B4-BE49-F238E27FC236}">
              <a16:creationId xmlns:a16="http://schemas.microsoft.com/office/drawing/2014/main" id="{A350D910-C161-48C1-AE0D-698F65ADE5BA}"/>
            </a:ext>
          </a:extLst>
        </xdr:cNvPr>
        <xdr:cNvSpPr/>
      </xdr:nvSpPr>
      <xdr:spPr>
        <a:xfrm>
          <a:off x="16024860" y="53340"/>
          <a:ext cx="3314700" cy="1325880"/>
        </a:xfrm>
        <a:prstGeom prst="cloudCallout">
          <a:avLst>
            <a:gd name="adj1" fmla="val -20612"/>
            <a:gd name="adj2" fmla="val 101671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600" b="1">
              <a:solidFill>
                <a:srgbClr val="FF0000"/>
              </a:solidFill>
              <a:latin typeface="Arial Narrow" panose="020B0606020202030204" pitchFamily="34" charset="0"/>
            </a:rPr>
            <a:t>Kérjük figyeljen az esetleges hibaüzenetekre</a:t>
          </a:r>
        </a:p>
      </xdr:txBody>
    </xdr:sp>
    <xdr:clientData/>
  </xdr:twoCellAnchor>
  <xdr:twoCellAnchor>
    <xdr:from>
      <xdr:col>38</xdr:col>
      <xdr:colOff>76200</xdr:colOff>
      <xdr:row>11</xdr:row>
      <xdr:rowOff>38100</xdr:rowOff>
    </xdr:from>
    <xdr:to>
      <xdr:col>49</xdr:col>
      <xdr:colOff>754380</xdr:colOff>
      <xdr:row>22</xdr:row>
      <xdr:rowOff>76200</xdr:rowOff>
    </xdr:to>
    <xdr:sp macro="" textlink="">
      <xdr:nvSpPr>
        <xdr:cNvPr id="16" name="Gondolatbuborék: felhő 15">
          <a:extLst>
            <a:ext uri="{FF2B5EF4-FFF2-40B4-BE49-F238E27FC236}">
              <a16:creationId xmlns:a16="http://schemas.microsoft.com/office/drawing/2014/main" id="{A6D3F56D-8532-4BBA-9643-FE0BF1C38526}"/>
            </a:ext>
          </a:extLst>
        </xdr:cNvPr>
        <xdr:cNvSpPr/>
      </xdr:nvSpPr>
      <xdr:spPr>
        <a:xfrm>
          <a:off x="42291000" y="2346960"/>
          <a:ext cx="9814560" cy="1965960"/>
        </a:xfrm>
        <a:prstGeom prst="cloudCallou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6000" b="1">
              <a:solidFill>
                <a:srgbClr val="FF0000"/>
              </a:solidFill>
              <a:latin typeface="Arial Narrow" panose="020B0606020202030204" pitchFamily="34" charset="0"/>
            </a:rPr>
            <a:t>NEM kell kitölteni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28574</xdr:rowOff>
    </xdr:from>
    <xdr:to>
      <xdr:col>2</xdr:col>
      <xdr:colOff>457199</xdr:colOff>
      <xdr:row>1</xdr:row>
      <xdr:rowOff>476687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83D2AB1-1E50-4208-8414-5426DD8A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04774"/>
          <a:ext cx="714375" cy="451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DA69-2998-4E4E-8881-51A59E78B56B}">
  <sheetPr>
    <tabColor rgb="FF5BBC53"/>
  </sheetPr>
  <dimension ref="A1:BI29"/>
  <sheetViews>
    <sheetView zoomScale="75" zoomScaleNormal="75" workbookViewId="0">
      <pane xSplit="3" ySplit="8" topLeftCell="D9" activePane="bottomRight" state="frozen"/>
      <selection activeCell="H1" sqref="H1:J1048576"/>
      <selection pane="topRight" activeCell="H1" sqref="H1:J1048576"/>
      <selection pane="bottomLeft" activeCell="H1" sqref="H1:J1048576"/>
      <selection pane="bottomRight" activeCell="C8" sqref="C8"/>
    </sheetView>
  </sheetViews>
  <sheetFormatPr defaultColWidth="0" defaultRowHeight="13.9" customHeight="1" zeroHeight="1" x14ac:dyDescent="0.25"/>
  <cols>
    <col min="1" max="1" width="0.85546875" style="21" customWidth="1"/>
    <col min="2" max="2" width="4.28515625" style="21" customWidth="1"/>
    <col min="3" max="3" width="45.140625" style="21" bestFit="1" customWidth="1"/>
    <col min="4" max="4" width="32.7109375" style="22" customWidth="1"/>
    <col min="5" max="5" width="35.7109375" style="22" customWidth="1"/>
    <col min="6" max="6" width="28.28515625" style="22" customWidth="1"/>
    <col min="7" max="8" width="35" style="21" customWidth="1"/>
    <col min="9" max="9" width="20.140625" style="21" customWidth="1"/>
    <col min="10" max="10" width="6.28515625" style="21" hidden="1" customWidth="1"/>
    <col min="11" max="11" width="28.28515625" style="21" customWidth="1"/>
    <col min="12" max="12" width="7.28515625" style="21" hidden="1" customWidth="1"/>
    <col min="13" max="13" width="32.28515625" style="21" customWidth="1"/>
    <col min="14" max="14" width="17.5703125" style="21" customWidth="1"/>
    <col min="15" max="15" width="10.7109375" style="21" customWidth="1"/>
    <col min="16" max="16" width="13.85546875" style="21" customWidth="1"/>
    <col min="17" max="17" width="32.7109375" style="22" customWidth="1"/>
    <col min="18" max="19" width="17" style="21" customWidth="1"/>
    <col min="20" max="20" width="12.5703125" style="23" customWidth="1"/>
    <col min="21" max="22" width="13.28515625" style="23" customWidth="1"/>
    <col min="23" max="24" width="13.42578125" style="21" customWidth="1"/>
    <col min="25" max="26" width="13.42578125" style="23" customWidth="1"/>
    <col min="27" max="38" width="9.7109375" style="21" customWidth="1"/>
    <col min="39" max="50" width="12.140625" style="21" bestFit="1" customWidth="1"/>
    <col min="51" max="51" width="0.85546875" style="21" customWidth="1"/>
    <col min="52" max="54" width="8.85546875" style="21" hidden="1" customWidth="1"/>
    <col min="55" max="61" width="0" style="21" hidden="1" customWidth="1"/>
    <col min="62" max="16384" width="8.85546875" style="21" hidden="1"/>
  </cols>
  <sheetData>
    <row r="1" spans="1:61" ht="6" customHeight="1" x14ac:dyDescent="0.25">
      <c r="A1" s="18"/>
      <c r="B1" s="18"/>
      <c r="C1" s="18"/>
      <c r="D1" s="19"/>
      <c r="E1" s="19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8"/>
      <c r="T1" s="20"/>
      <c r="U1" s="20"/>
      <c r="V1" s="20"/>
      <c r="W1" s="18"/>
      <c r="X1" s="18"/>
      <c r="Y1" s="20"/>
      <c r="Z1" s="20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61" ht="40.15" customHeight="1" x14ac:dyDescent="0.25">
      <c r="A2" s="18"/>
      <c r="B2" s="59" t="s">
        <v>37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1"/>
      <c r="AY2" s="18"/>
    </row>
    <row r="3" spans="1:61" ht="6" customHeight="1" x14ac:dyDescent="0.25">
      <c r="A3" s="18"/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  <c r="S3" s="18"/>
      <c r="T3" s="20"/>
      <c r="U3" s="20"/>
      <c r="V3" s="20"/>
      <c r="W3" s="18"/>
      <c r="X3" s="18"/>
      <c r="Y3" s="20"/>
      <c r="Z3" s="2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61" ht="25.15" customHeight="1" x14ac:dyDescent="0.25">
      <c r="A4" s="18"/>
      <c r="B4" s="62" t="s">
        <v>106</v>
      </c>
      <c r="C4" s="63"/>
      <c r="D4" s="64"/>
      <c r="E4" s="15">
        <f ca="1">U6</f>
        <v>279658</v>
      </c>
      <c r="F4" s="16">
        <f ca="1">V6</f>
        <v>2991878.38</v>
      </c>
      <c r="G4" s="18"/>
      <c r="H4" s="18"/>
      <c r="I4" s="18"/>
      <c r="J4" s="18"/>
      <c r="K4" s="18"/>
      <c r="L4" s="18"/>
      <c r="M4" s="18"/>
      <c r="N4" s="18"/>
      <c r="O4" s="29" t="s">
        <v>366</v>
      </c>
      <c r="P4" s="29" t="s">
        <v>367</v>
      </c>
      <c r="Q4" s="19"/>
      <c r="R4" s="18"/>
      <c r="S4" s="18"/>
      <c r="T4" s="20"/>
      <c r="U4" s="33">
        <v>0.85</v>
      </c>
      <c r="V4" s="33">
        <v>0.3</v>
      </c>
      <c r="W4" s="18"/>
      <c r="X4" s="18"/>
      <c r="Y4" s="18"/>
      <c r="Z4" s="2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61" ht="6" customHeight="1" x14ac:dyDescent="0.25">
      <c r="A5" s="18"/>
      <c r="B5" s="11"/>
      <c r="C5" s="12"/>
      <c r="D5" s="12"/>
      <c r="E5" s="35"/>
      <c r="F5" s="12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8"/>
      <c r="S5" s="18"/>
      <c r="T5" s="20"/>
      <c r="U5" s="20"/>
      <c r="V5" s="20"/>
      <c r="W5" s="18"/>
      <c r="X5" s="18"/>
      <c r="Y5" s="20"/>
      <c r="Z5" s="2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61" ht="25.15" customHeight="1" x14ac:dyDescent="0.25">
      <c r="A6" s="18"/>
      <c r="B6" s="62" t="str">
        <f>"Max. mennyiség: szerződött mennyiség +"&amp;TEXT(V4,"0%")</f>
        <v>Max. mennyiség: szerződött mennyiség +30%</v>
      </c>
      <c r="C6" s="63"/>
      <c r="D6" s="64"/>
      <c r="E6" s="15">
        <f ca="1">ROUND(E4*(1+$V$4),0)</f>
        <v>363555</v>
      </c>
      <c r="F6" s="16">
        <f ca="1">ROUND(F4*(1+$V$4),0)</f>
        <v>3889442</v>
      </c>
      <c r="G6" s="18"/>
      <c r="H6" s="18"/>
      <c r="I6" s="18"/>
      <c r="J6" s="18"/>
      <c r="K6" s="18"/>
      <c r="L6" s="18"/>
      <c r="M6" s="18"/>
      <c r="N6" s="18"/>
      <c r="O6" s="30">
        <v>34.76</v>
      </c>
      <c r="P6" s="31">
        <v>3.2490999999999999</v>
      </c>
      <c r="Q6" s="19"/>
      <c r="R6" s="18"/>
      <c r="S6" s="18"/>
      <c r="T6" s="20"/>
      <c r="U6" s="27">
        <f ca="1">SUM(U$9:U39)</f>
        <v>279658</v>
      </c>
      <c r="V6" s="14">
        <f ca="1">SUM(V$9:V39)</f>
        <v>2991878.38</v>
      </c>
      <c r="W6" s="27">
        <f>SUM(W$9:W39)</f>
        <v>164504</v>
      </c>
      <c r="X6" s="14">
        <f>SUM(X$9:X39)</f>
        <v>1759920.9</v>
      </c>
      <c r="Y6" s="27">
        <f ca="1">SUM(Y$9:Y39)</f>
        <v>329008</v>
      </c>
      <c r="Z6" s="14">
        <f ca="1">SUM(Z$9:Z39)</f>
        <v>3519841.83</v>
      </c>
      <c r="AA6" s="65" t="s">
        <v>362</v>
      </c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 t="s">
        <v>23</v>
      </c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18"/>
    </row>
    <row r="7" spans="1:61" ht="6" customHeight="1" x14ac:dyDescent="0.25">
      <c r="A7" s="18"/>
      <c r="B7" s="18"/>
      <c r="C7" s="18"/>
      <c r="D7" s="19"/>
      <c r="E7" s="19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  <c r="T7" s="20"/>
      <c r="U7" s="20"/>
      <c r="V7" s="20"/>
      <c r="W7" s="18"/>
      <c r="X7" s="18"/>
      <c r="Y7" s="20"/>
      <c r="Z7" s="20"/>
      <c r="AA7" s="24">
        <v>10</v>
      </c>
      <c r="AB7" s="24">
        <v>11</v>
      </c>
      <c r="AC7" s="24">
        <v>12</v>
      </c>
      <c r="AD7" s="24">
        <v>1</v>
      </c>
      <c r="AE7" s="24">
        <v>2</v>
      </c>
      <c r="AF7" s="24">
        <v>3</v>
      </c>
      <c r="AG7" s="24">
        <v>4</v>
      </c>
      <c r="AH7" s="24">
        <v>5</v>
      </c>
      <c r="AI7" s="24">
        <v>6</v>
      </c>
      <c r="AJ7" s="24">
        <v>7</v>
      </c>
      <c r="AK7" s="24">
        <v>8</v>
      </c>
      <c r="AL7" s="24">
        <v>9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61" ht="25.5" x14ac:dyDescent="0.25">
      <c r="A8" s="18"/>
      <c r="B8" s="8" t="s">
        <v>26</v>
      </c>
      <c r="C8" s="8" t="s">
        <v>77</v>
      </c>
      <c r="D8" s="8" t="s">
        <v>76</v>
      </c>
      <c r="E8" s="8" t="s">
        <v>69</v>
      </c>
      <c r="F8" s="8" t="s">
        <v>70</v>
      </c>
      <c r="G8" s="8" t="s">
        <v>71</v>
      </c>
      <c r="H8" s="8" t="s">
        <v>38</v>
      </c>
      <c r="I8" s="28" t="s">
        <v>39</v>
      </c>
      <c r="K8" s="32" t="s">
        <v>363</v>
      </c>
      <c r="L8" s="66" t="s">
        <v>2</v>
      </c>
      <c r="M8" s="67"/>
      <c r="N8" s="2" t="s">
        <v>68</v>
      </c>
      <c r="O8" s="66" t="s">
        <v>10</v>
      </c>
      <c r="P8" s="67"/>
      <c r="Q8" s="8" t="s">
        <v>74</v>
      </c>
      <c r="R8" s="8" t="s">
        <v>0</v>
      </c>
      <c r="S8" s="8" t="s">
        <v>1</v>
      </c>
      <c r="T8" s="8" t="s">
        <v>3</v>
      </c>
      <c r="U8" s="66" t="s">
        <v>75</v>
      </c>
      <c r="V8" s="68"/>
      <c r="W8" s="66" t="s">
        <v>73</v>
      </c>
      <c r="X8" s="67"/>
      <c r="Y8" s="66" t="s">
        <v>72</v>
      </c>
      <c r="Z8" s="68"/>
      <c r="AA8" s="10" t="s">
        <v>11</v>
      </c>
      <c r="AB8" s="10" t="s">
        <v>12</v>
      </c>
      <c r="AC8" s="10" t="s">
        <v>13</v>
      </c>
      <c r="AD8" s="10" t="s">
        <v>14</v>
      </c>
      <c r="AE8" s="10" t="s">
        <v>15</v>
      </c>
      <c r="AF8" s="10" t="s">
        <v>16</v>
      </c>
      <c r="AG8" s="10" t="s">
        <v>17</v>
      </c>
      <c r="AH8" s="10" t="s">
        <v>18</v>
      </c>
      <c r="AI8" s="10" t="s">
        <v>19</v>
      </c>
      <c r="AJ8" s="10" t="s">
        <v>20</v>
      </c>
      <c r="AK8" s="10" t="s">
        <v>21</v>
      </c>
      <c r="AL8" s="10" t="s">
        <v>22</v>
      </c>
      <c r="AM8" s="10" t="s">
        <v>11</v>
      </c>
      <c r="AN8" s="10" t="s">
        <v>12</v>
      </c>
      <c r="AO8" s="10" t="s">
        <v>13</v>
      </c>
      <c r="AP8" s="10" t="s">
        <v>14</v>
      </c>
      <c r="AQ8" s="10" t="s">
        <v>15</v>
      </c>
      <c r="AR8" s="10" t="s">
        <v>16</v>
      </c>
      <c r="AS8" s="10" t="s">
        <v>17</v>
      </c>
      <c r="AT8" s="10" t="s">
        <v>18</v>
      </c>
      <c r="AU8" s="10" t="s">
        <v>19</v>
      </c>
      <c r="AV8" s="10" t="s">
        <v>20</v>
      </c>
      <c r="AW8" s="10" t="s">
        <v>21</v>
      </c>
      <c r="AX8" s="10" t="s">
        <v>22</v>
      </c>
      <c r="AY8" s="18"/>
      <c r="BG8" s="40"/>
      <c r="BH8" s="40"/>
    </row>
    <row r="9" spans="1:61" s="4" customFormat="1" ht="13.9" customHeight="1" x14ac:dyDescent="0.25">
      <c r="A9" s="3"/>
      <c r="B9" s="9" t="s">
        <v>27</v>
      </c>
      <c r="C9" s="5" t="s">
        <v>1084</v>
      </c>
      <c r="D9" s="6" t="s">
        <v>1085</v>
      </c>
      <c r="E9" s="7" t="s">
        <v>1092</v>
      </c>
      <c r="F9" s="7" t="s">
        <v>1095</v>
      </c>
      <c r="G9" s="7" t="s">
        <v>1093</v>
      </c>
      <c r="H9" s="7" t="s">
        <v>1094</v>
      </c>
      <c r="I9" s="6" t="s">
        <v>1082</v>
      </c>
      <c r="J9" s="6">
        <f t="shared" ref="J9:J28" si="0">COUNTIF(I$9:I$28,I9)</f>
        <v>1</v>
      </c>
      <c r="K9" s="13" t="str">
        <f t="shared" ref="K9:K28" si="1">IF(I9="","-",IF(AND(LEN(I9)=16,J9=1),"OK",IF(AND(LEN(I9)=16,J9&gt;1)," ez a POD "&amp;J9&amp;"-szer szerepel a táblában",IF(AND(J9=1,LEN(I9)-16&gt;0),"a POD "&amp;LEN(I9)-16&amp;" karakterrel hosszabb",IF(AND(J9=1,LEN(I9)-16&lt;0),"a POD "&amp;ABS(LEN(I9)-16)&amp;" karakterrel rövidebb")))))</f>
        <v>a POD 1 karakterrel rövidebb</v>
      </c>
      <c r="L9" s="6" t="str">
        <f>RIGHT(LEFT(I9,5),2)</f>
        <v>04</v>
      </c>
      <c r="M9" s="25" t="str">
        <f>IF(I9="","-",IFERROR(VLOOKUP(L9,Segédlisták!$B$3:$C$18,2,0),"-"))</f>
        <v>E.ON Közép-dunántúli Gázhálózati Zrt.</v>
      </c>
      <c r="N9" s="42">
        <f>IF(O9="","-",15*O9)</f>
        <v>375</v>
      </c>
      <c r="O9" s="43">
        <v>25</v>
      </c>
      <c r="P9" s="44" t="str">
        <f>IF(O9&gt;99,O9*$O$6/$P$6,"-")</f>
        <v>-</v>
      </c>
      <c r="Q9" s="7" t="s">
        <v>1073</v>
      </c>
      <c r="R9" s="1">
        <v>44470</v>
      </c>
      <c r="S9" s="1">
        <v>45200</v>
      </c>
      <c r="T9" s="17">
        <f>IF(OR($R9="",S9=""),"-",DATEDIF(R9,S9,"m"))</f>
        <v>24</v>
      </c>
      <c r="U9" s="36">
        <f ca="1">IF($Y9="-","-",ROUND($U$4*Y9,0))</f>
        <v>53465</v>
      </c>
      <c r="V9" s="37">
        <f t="shared" ref="V9:V28" ca="1" si="2">IF($U9="-","-",ROUND($U9*$O$6/$P$6,2))</f>
        <v>571987.13</v>
      </c>
      <c r="W9" s="38">
        <f t="shared" ref="W9" si="3">IF($I9="","-",SUM(AA9:AL9))</f>
        <v>31450</v>
      </c>
      <c r="X9" s="39">
        <f t="shared" ref="X9:X28" si="4">IF($W9="-","-",ROUND($W9*$O$6/$P$6,2))</f>
        <v>336463.02</v>
      </c>
      <c r="Y9" s="36">
        <f t="shared" ref="Y9:Y28" ca="1" si="5">IF(OR($W9="-",$W9=0),"-",IF(AND(DATEDIF($R9,$S9,"y")&gt;0,DATEDIF($R9,$S9,"ym")=0),$W9*DATEDIF($R9,$S9,"y"),IF(AND(DATEDIF($R9,$S9,"y")=0,DATEDIF($R9,$S9,"ym")&gt;0),SUM(OFFSET($AA9:$AL9,0,MATCH(MONTH($R9),$AA$7:$AL$7,0)-1,1,$T9)),IF(AND(DATEDIF($R9,$S9,"y")&gt;0,DATEDIF($R9,$S9,"ym")&gt;0),DATEDIF($R9,$S9,"y")*$W9+SUM(OFFSET($AA9:$AL9,0,MATCH(MONTH($R9),$AA$7:$AL$7,0)-1,1,DATEDIF($R9,$S9,"ym")))))))</f>
        <v>62900</v>
      </c>
      <c r="Z9" s="37">
        <f t="shared" ref="Z9:Z28" ca="1" si="6">IF($Y9="-","-",ROUND($Y9*$O$6/$P$6,2))</f>
        <v>672926.04</v>
      </c>
      <c r="AA9" s="41">
        <v>2234</v>
      </c>
      <c r="AB9" s="41">
        <v>4628</v>
      </c>
      <c r="AC9" s="41">
        <v>5215</v>
      </c>
      <c r="AD9" s="41">
        <v>5159</v>
      </c>
      <c r="AE9" s="41">
        <v>4791</v>
      </c>
      <c r="AF9" s="41">
        <v>3940</v>
      </c>
      <c r="AG9" s="41">
        <v>2792</v>
      </c>
      <c r="AH9" s="41">
        <v>1002</v>
      </c>
      <c r="AI9" s="41">
        <v>577</v>
      </c>
      <c r="AJ9" s="41">
        <v>374</v>
      </c>
      <c r="AK9" s="41">
        <v>341</v>
      </c>
      <c r="AL9" s="41">
        <v>397</v>
      </c>
      <c r="AM9" s="39">
        <f>IF(OR($C9="-",$AA9=""),"-",ROUND(AA9*$O$6/$P$6,2))</f>
        <v>23900.11</v>
      </c>
      <c r="AN9" s="39">
        <f t="shared" ref="AN9:AX24" si="7">IF(OR($C9="-",$AA9=""),"-",ROUND(AB9*$O$6/$P$6,2))</f>
        <v>49511.95</v>
      </c>
      <c r="AO9" s="39">
        <f t="shared" si="7"/>
        <v>55791.88</v>
      </c>
      <c r="AP9" s="39">
        <f t="shared" si="7"/>
        <v>55192.77</v>
      </c>
      <c r="AQ9" s="39">
        <f t="shared" si="7"/>
        <v>51255.78</v>
      </c>
      <c r="AR9" s="39">
        <f t="shared" si="7"/>
        <v>42151.49</v>
      </c>
      <c r="AS9" s="39">
        <f t="shared" si="7"/>
        <v>29869.79</v>
      </c>
      <c r="AT9" s="39">
        <f t="shared" si="7"/>
        <v>10719.74</v>
      </c>
      <c r="AU9" s="39">
        <f t="shared" si="7"/>
        <v>6172.95</v>
      </c>
      <c r="AV9" s="39">
        <f t="shared" si="7"/>
        <v>4001.18</v>
      </c>
      <c r="AW9" s="39">
        <f t="shared" si="7"/>
        <v>3648.14</v>
      </c>
      <c r="AX9" s="39">
        <f t="shared" si="7"/>
        <v>4247.24</v>
      </c>
      <c r="AY9" s="3"/>
      <c r="AZ9" s="26"/>
      <c r="BA9" s="26"/>
      <c r="BB9" s="34"/>
      <c r="BC9" s="26"/>
      <c r="BD9" s="34"/>
      <c r="BE9" s="34"/>
      <c r="BF9" s="34"/>
    </row>
    <row r="10" spans="1:61" s="4" customFormat="1" ht="13.9" customHeight="1" x14ac:dyDescent="0.25">
      <c r="A10" s="3"/>
      <c r="B10" s="9" t="s">
        <v>28</v>
      </c>
      <c r="C10" s="5" t="s">
        <v>1086</v>
      </c>
      <c r="D10" s="6" t="s">
        <v>1087</v>
      </c>
      <c r="E10" s="7" t="s">
        <v>1096</v>
      </c>
      <c r="F10" s="7" t="s">
        <v>1097</v>
      </c>
      <c r="G10" s="7" t="s">
        <v>1098</v>
      </c>
      <c r="H10" s="7" t="s">
        <v>1105</v>
      </c>
      <c r="I10" s="6" t="s">
        <v>1083</v>
      </c>
      <c r="J10" s="6">
        <f t="shared" si="0"/>
        <v>1</v>
      </c>
      <c r="K10" s="13" t="str">
        <f t="shared" si="1"/>
        <v>a POD 1 karakterrel hosszabb</v>
      </c>
      <c r="L10" s="6" t="str">
        <f t="shared" ref="L10:L28" si="8">RIGHT(LEFT(I10,5),2)</f>
        <v>04</v>
      </c>
      <c r="M10" s="25" t="str">
        <f>IF(I10="","-",IFERROR(VLOOKUP(L10,Segédlisták!$B$3:$C$18,2,0),"-"))</f>
        <v>E.ON Közép-dunántúli Gázhálózati Zrt.</v>
      </c>
      <c r="N10" s="42">
        <f t="shared" ref="N10:N28" si="9">IF(O10="","-",15*O10)</f>
        <v>375</v>
      </c>
      <c r="O10" s="43">
        <v>25</v>
      </c>
      <c r="P10" s="44" t="str">
        <f t="shared" ref="P10:P28" si="10">IF(O10&gt;99,O10*$O$6/$P$6,"-")</f>
        <v>-</v>
      </c>
      <c r="Q10" s="7" t="s">
        <v>1074</v>
      </c>
      <c r="R10" s="1">
        <v>44470</v>
      </c>
      <c r="S10" s="1">
        <v>45200</v>
      </c>
      <c r="T10" s="17">
        <f t="shared" ref="T10:T28" si="11">IF(OR($R10="",S10=""),"-",DATEDIF(R10,S10,"m"))</f>
        <v>24</v>
      </c>
      <c r="U10" s="36">
        <f t="shared" ref="U10:U28" ca="1" si="12">IF($Y10="-","-",ROUND($U$4*Y10,0))</f>
        <v>57576</v>
      </c>
      <c r="V10" s="37">
        <f t="shared" ca="1" si="2"/>
        <v>615968.04</v>
      </c>
      <c r="W10" s="38">
        <f t="shared" ref="W10:W28" si="13">IF($I10="","-",SUM(AA10:AL10))</f>
        <v>33868</v>
      </c>
      <c r="X10" s="39">
        <f t="shared" si="4"/>
        <v>362331.62</v>
      </c>
      <c r="Y10" s="36">
        <f t="shared" ca="1" si="5"/>
        <v>67736</v>
      </c>
      <c r="Z10" s="37">
        <f t="shared" ca="1" si="6"/>
        <v>724663.25</v>
      </c>
      <c r="AA10" s="41">
        <v>3350</v>
      </c>
      <c r="AB10" s="41">
        <v>4407</v>
      </c>
      <c r="AC10" s="41">
        <v>5110</v>
      </c>
      <c r="AD10" s="41">
        <v>5011</v>
      </c>
      <c r="AE10" s="41">
        <v>4875</v>
      </c>
      <c r="AF10" s="41">
        <v>5054</v>
      </c>
      <c r="AG10" s="41">
        <v>1994</v>
      </c>
      <c r="AH10" s="41">
        <v>810</v>
      </c>
      <c r="AI10" s="41">
        <v>708</v>
      </c>
      <c r="AJ10" s="41">
        <v>754</v>
      </c>
      <c r="AK10" s="41">
        <v>633</v>
      </c>
      <c r="AL10" s="41">
        <v>1162</v>
      </c>
      <c r="AM10" s="39">
        <f t="shared" ref="AM10:AX28" si="14">IF(OR($C10="-",$AA10=""),"-",ROUND(AA10*$O$6/$P$6,2))</f>
        <v>35839.46</v>
      </c>
      <c r="AN10" s="39">
        <f t="shared" si="7"/>
        <v>47147.62</v>
      </c>
      <c r="AO10" s="39">
        <f t="shared" si="7"/>
        <v>54668.55</v>
      </c>
      <c r="AP10" s="39">
        <f t="shared" si="7"/>
        <v>53609.42</v>
      </c>
      <c r="AQ10" s="39">
        <f t="shared" si="7"/>
        <v>52154.44</v>
      </c>
      <c r="AR10" s="39">
        <f t="shared" si="7"/>
        <v>54069.45</v>
      </c>
      <c r="AS10" s="39">
        <f t="shared" si="7"/>
        <v>21332.5</v>
      </c>
      <c r="AT10" s="39">
        <f t="shared" si="7"/>
        <v>8665.66</v>
      </c>
      <c r="AU10" s="39">
        <f t="shared" si="7"/>
        <v>7574.43</v>
      </c>
      <c r="AV10" s="39">
        <f t="shared" si="7"/>
        <v>8066.55</v>
      </c>
      <c r="AW10" s="39">
        <f t="shared" si="7"/>
        <v>6772.05</v>
      </c>
      <c r="AX10" s="39">
        <f t="shared" si="7"/>
        <v>12431.48</v>
      </c>
      <c r="AY10" s="3"/>
      <c r="AZ10" s="26"/>
      <c r="BA10" s="26"/>
      <c r="BB10" s="34"/>
      <c r="BC10" s="26"/>
      <c r="BD10" s="34"/>
      <c r="BE10" s="34"/>
      <c r="BF10" s="34"/>
    </row>
    <row r="11" spans="1:61" s="4" customFormat="1" ht="13.9" customHeight="1" x14ac:dyDescent="0.25">
      <c r="A11" s="3"/>
      <c r="B11" s="9" t="s">
        <v>29</v>
      </c>
      <c r="C11" s="5" t="s">
        <v>1088</v>
      </c>
      <c r="D11" s="6" t="s">
        <v>1089</v>
      </c>
      <c r="E11" s="7" t="s">
        <v>1099</v>
      </c>
      <c r="F11" s="7" t="s">
        <v>1100</v>
      </c>
      <c r="G11" s="7" t="s">
        <v>1101</v>
      </c>
      <c r="H11" s="7" t="s">
        <v>1106</v>
      </c>
      <c r="I11" s="6" t="s">
        <v>364</v>
      </c>
      <c r="J11" s="6">
        <f t="shared" si="0"/>
        <v>1</v>
      </c>
      <c r="K11" s="13" t="str">
        <f t="shared" si="1"/>
        <v>OK</v>
      </c>
      <c r="L11" s="6" t="str">
        <f>RIGHT(LEFT(I11,5),2)</f>
        <v>04</v>
      </c>
      <c r="M11" s="25" t="str">
        <f>IF(I11="","-",IFERROR(VLOOKUP(L11,Segédlisták!$B$3:$C$18,2,0),"-"))</f>
        <v>E.ON Közép-dunántúli Gázhálózati Zrt.</v>
      </c>
      <c r="N11" s="42">
        <f>IF(O11="","-",15*O11)</f>
        <v>375</v>
      </c>
      <c r="O11" s="43">
        <v>25</v>
      </c>
      <c r="P11" s="44" t="str">
        <f>IF(O11&gt;99,O11*$O$6/$P$6,"-")</f>
        <v>-</v>
      </c>
      <c r="Q11" s="7" t="s">
        <v>1073</v>
      </c>
      <c r="R11" s="1">
        <v>44470</v>
      </c>
      <c r="S11" s="1">
        <v>45200</v>
      </c>
      <c r="T11" s="17">
        <f t="shared" si="11"/>
        <v>24</v>
      </c>
      <c r="U11" s="36">
        <f t="shared" ca="1" si="12"/>
        <v>53465</v>
      </c>
      <c r="V11" s="37">
        <f t="shared" ca="1" si="2"/>
        <v>571987.13</v>
      </c>
      <c r="W11" s="38">
        <f t="shared" si="13"/>
        <v>31450</v>
      </c>
      <c r="X11" s="39">
        <f t="shared" si="4"/>
        <v>336463.02</v>
      </c>
      <c r="Y11" s="36">
        <f t="shared" ca="1" si="5"/>
        <v>62900</v>
      </c>
      <c r="Z11" s="37">
        <f t="shared" ca="1" si="6"/>
        <v>672926.04</v>
      </c>
      <c r="AA11" s="41">
        <v>2234</v>
      </c>
      <c r="AB11" s="41">
        <v>4628</v>
      </c>
      <c r="AC11" s="41">
        <v>5215</v>
      </c>
      <c r="AD11" s="41">
        <v>5159</v>
      </c>
      <c r="AE11" s="41">
        <v>4791</v>
      </c>
      <c r="AF11" s="41">
        <v>3940</v>
      </c>
      <c r="AG11" s="41">
        <v>2792</v>
      </c>
      <c r="AH11" s="41">
        <v>1002</v>
      </c>
      <c r="AI11" s="41">
        <v>577</v>
      </c>
      <c r="AJ11" s="41">
        <v>374</v>
      </c>
      <c r="AK11" s="41">
        <v>341</v>
      </c>
      <c r="AL11" s="41">
        <v>397</v>
      </c>
      <c r="AM11" s="39">
        <f t="shared" si="14"/>
        <v>23900.11</v>
      </c>
      <c r="AN11" s="39">
        <f t="shared" si="7"/>
        <v>49511.95</v>
      </c>
      <c r="AO11" s="39">
        <f t="shared" si="7"/>
        <v>55791.88</v>
      </c>
      <c r="AP11" s="39">
        <f t="shared" si="7"/>
        <v>55192.77</v>
      </c>
      <c r="AQ11" s="39">
        <f t="shared" si="7"/>
        <v>51255.78</v>
      </c>
      <c r="AR11" s="39">
        <f t="shared" si="7"/>
        <v>42151.49</v>
      </c>
      <c r="AS11" s="39">
        <f t="shared" si="7"/>
        <v>29869.79</v>
      </c>
      <c r="AT11" s="39">
        <f t="shared" si="7"/>
        <v>10719.74</v>
      </c>
      <c r="AU11" s="39">
        <f t="shared" si="7"/>
        <v>6172.95</v>
      </c>
      <c r="AV11" s="39">
        <f t="shared" si="7"/>
        <v>4001.18</v>
      </c>
      <c r="AW11" s="39">
        <f t="shared" si="7"/>
        <v>3648.14</v>
      </c>
      <c r="AX11" s="39">
        <f t="shared" si="7"/>
        <v>4247.24</v>
      </c>
      <c r="AY11" s="3"/>
      <c r="AZ11" s="26"/>
      <c r="BA11" s="26"/>
      <c r="BB11" s="34"/>
      <c r="BC11" s="26"/>
      <c r="BD11" s="34"/>
      <c r="BE11" s="34"/>
      <c r="BF11" s="34"/>
    </row>
    <row r="12" spans="1:61" s="4" customFormat="1" ht="13.9" customHeight="1" x14ac:dyDescent="0.25">
      <c r="A12" s="3"/>
      <c r="B12" s="9" t="s">
        <v>30</v>
      </c>
      <c r="C12" s="5" t="s">
        <v>1090</v>
      </c>
      <c r="D12" s="6" t="s">
        <v>1091</v>
      </c>
      <c r="E12" s="7" t="s">
        <v>1102</v>
      </c>
      <c r="F12" s="7" t="s">
        <v>1103</v>
      </c>
      <c r="G12" s="7" t="s">
        <v>1104</v>
      </c>
      <c r="H12" s="7" t="s">
        <v>1107</v>
      </c>
      <c r="I12" s="6" t="s">
        <v>365</v>
      </c>
      <c r="J12" s="6">
        <f t="shared" si="0"/>
        <v>2</v>
      </c>
      <c r="K12" s="13" t="str">
        <f t="shared" si="1"/>
        <v xml:space="preserve"> ez a POD 2-szer szerepel a táblában</v>
      </c>
      <c r="L12" s="6" t="str">
        <f t="shared" ref="L12" si="15">RIGHT(LEFT(I12,5),2)</f>
        <v>04</v>
      </c>
      <c r="M12" s="25" t="str">
        <f>IF(I12="","-",IFERROR(VLOOKUP(L12,Segédlisták!$B$3:$C$18,2,0),"-"))</f>
        <v>E.ON Közép-dunántúli Gázhálózati Zrt.</v>
      </c>
      <c r="N12" s="42">
        <f t="shared" ref="N12" si="16">IF(O12="","-",15*O12)</f>
        <v>375</v>
      </c>
      <c r="O12" s="43">
        <v>25</v>
      </c>
      <c r="P12" s="44" t="str">
        <f t="shared" ref="P12" si="17">IF(O12&gt;99,O12*$O$6/$P$6,"-")</f>
        <v>-</v>
      </c>
      <c r="Q12" s="7" t="s">
        <v>1074</v>
      </c>
      <c r="R12" s="1">
        <v>44470</v>
      </c>
      <c r="S12" s="1">
        <v>45200</v>
      </c>
      <c r="T12" s="17">
        <f t="shared" si="11"/>
        <v>24</v>
      </c>
      <c r="U12" s="36">
        <f t="shared" ca="1" si="12"/>
        <v>57576</v>
      </c>
      <c r="V12" s="37">
        <f t="shared" ca="1" si="2"/>
        <v>615968.04</v>
      </c>
      <c r="W12" s="38">
        <f t="shared" si="13"/>
        <v>33868</v>
      </c>
      <c r="X12" s="39">
        <f t="shared" si="4"/>
        <v>362331.62</v>
      </c>
      <c r="Y12" s="36">
        <f t="shared" ca="1" si="5"/>
        <v>67736</v>
      </c>
      <c r="Z12" s="37">
        <f t="shared" ca="1" si="6"/>
        <v>724663.25</v>
      </c>
      <c r="AA12" s="41">
        <v>3350</v>
      </c>
      <c r="AB12" s="41">
        <v>4407</v>
      </c>
      <c r="AC12" s="41">
        <v>5110</v>
      </c>
      <c r="AD12" s="41">
        <v>5011</v>
      </c>
      <c r="AE12" s="41">
        <v>4875</v>
      </c>
      <c r="AF12" s="41">
        <v>5054</v>
      </c>
      <c r="AG12" s="41">
        <v>1994</v>
      </c>
      <c r="AH12" s="41">
        <v>810</v>
      </c>
      <c r="AI12" s="41">
        <v>708</v>
      </c>
      <c r="AJ12" s="41">
        <v>754</v>
      </c>
      <c r="AK12" s="41">
        <v>633</v>
      </c>
      <c r="AL12" s="41">
        <v>1162</v>
      </c>
      <c r="AM12" s="39">
        <f t="shared" si="14"/>
        <v>35839.46</v>
      </c>
      <c r="AN12" s="39">
        <f t="shared" si="7"/>
        <v>47147.62</v>
      </c>
      <c r="AO12" s="39">
        <f t="shared" si="7"/>
        <v>54668.55</v>
      </c>
      <c r="AP12" s="39">
        <f t="shared" si="7"/>
        <v>53609.42</v>
      </c>
      <c r="AQ12" s="39">
        <f t="shared" si="7"/>
        <v>52154.44</v>
      </c>
      <c r="AR12" s="39">
        <f t="shared" si="7"/>
        <v>54069.45</v>
      </c>
      <c r="AS12" s="39">
        <f t="shared" si="7"/>
        <v>21332.5</v>
      </c>
      <c r="AT12" s="39">
        <f t="shared" si="7"/>
        <v>8665.66</v>
      </c>
      <c r="AU12" s="39">
        <f t="shared" si="7"/>
        <v>7574.43</v>
      </c>
      <c r="AV12" s="39">
        <f t="shared" si="7"/>
        <v>8066.55</v>
      </c>
      <c r="AW12" s="39">
        <f t="shared" si="7"/>
        <v>6772.05</v>
      </c>
      <c r="AX12" s="39">
        <f t="shared" si="7"/>
        <v>12431.48</v>
      </c>
      <c r="AY12" s="3"/>
      <c r="AZ12" s="26"/>
      <c r="BA12" s="26"/>
      <c r="BB12" s="34"/>
      <c r="BC12" s="26"/>
      <c r="BD12" s="34"/>
      <c r="BE12" s="34"/>
      <c r="BF12" s="34"/>
    </row>
    <row r="13" spans="1:61" s="4" customFormat="1" ht="13.9" customHeight="1" x14ac:dyDescent="0.25">
      <c r="A13" s="3"/>
      <c r="B13" s="9" t="s">
        <v>31</v>
      </c>
      <c r="C13" s="5" t="s">
        <v>1109</v>
      </c>
      <c r="D13" s="6" t="s">
        <v>1110</v>
      </c>
      <c r="E13" s="7" t="s">
        <v>1111</v>
      </c>
      <c r="F13" s="7" t="s">
        <v>1112</v>
      </c>
      <c r="G13" s="7" t="s">
        <v>1113</v>
      </c>
      <c r="H13" s="7" t="s">
        <v>1108</v>
      </c>
      <c r="I13" s="6" t="s">
        <v>365</v>
      </c>
      <c r="J13" s="6">
        <f t="shared" si="0"/>
        <v>2</v>
      </c>
      <c r="K13" s="13" t="str">
        <f t="shared" si="1"/>
        <v xml:space="preserve"> ez a POD 2-szer szerepel a táblában</v>
      </c>
      <c r="L13" s="6" t="str">
        <f t="shared" si="8"/>
        <v>04</v>
      </c>
      <c r="M13" s="25" t="str">
        <f>IF(I13="","-",IFERROR(VLOOKUP(L13,Segédlisták!$B$3:$C$18,2,0),"-"))</f>
        <v>E.ON Közép-dunántúli Gázhálózati Zrt.</v>
      </c>
      <c r="N13" s="42" t="str">
        <f t="shared" si="9"/>
        <v>-</v>
      </c>
      <c r="O13" s="43"/>
      <c r="P13" s="44" t="str">
        <f t="shared" si="10"/>
        <v>-</v>
      </c>
      <c r="Q13" s="7" t="s">
        <v>1081</v>
      </c>
      <c r="R13" s="1">
        <v>44470</v>
      </c>
      <c r="S13" s="1">
        <v>45200</v>
      </c>
      <c r="T13" s="17">
        <f t="shared" si="11"/>
        <v>24</v>
      </c>
      <c r="U13" s="36">
        <f t="shared" ca="1" si="12"/>
        <v>57576</v>
      </c>
      <c r="V13" s="37">
        <f t="shared" ca="1" si="2"/>
        <v>615968.04</v>
      </c>
      <c r="W13" s="38">
        <f t="shared" si="13"/>
        <v>33868</v>
      </c>
      <c r="X13" s="39">
        <f t="shared" si="4"/>
        <v>362331.62</v>
      </c>
      <c r="Y13" s="36">
        <f t="shared" ca="1" si="5"/>
        <v>67736</v>
      </c>
      <c r="Z13" s="37">
        <f t="shared" ca="1" si="6"/>
        <v>724663.25</v>
      </c>
      <c r="AA13" s="41">
        <v>3350</v>
      </c>
      <c r="AB13" s="41">
        <v>4407</v>
      </c>
      <c r="AC13" s="41">
        <v>5110</v>
      </c>
      <c r="AD13" s="41">
        <v>5011</v>
      </c>
      <c r="AE13" s="41">
        <v>4875</v>
      </c>
      <c r="AF13" s="41">
        <v>5054</v>
      </c>
      <c r="AG13" s="41">
        <v>1994</v>
      </c>
      <c r="AH13" s="41">
        <v>810</v>
      </c>
      <c r="AI13" s="41">
        <v>708</v>
      </c>
      <c r="AJ13" s="41">
        <v>754</v>
      </c>
      <c r="AK13" s="41">
        <v>633</v>
      </c>
      <c r="AL13" s="41">
        <v>1162</v>
      </c>
      <c r="AM13" s="39">
        <f t="shared" si="14"/>
        <v>35839.46</v>
      </c>
      <c r="AN13" s="39">
        <f t="shared" si="7"/>
        <v>47147.62</v>
      </c>
      <c r="AO13" s="39">
        <f t="shared" si="7"/>
        <v>54668.55</v>
      </c>
      <c r="AP13" s="39">
        <f t="shared" si="7"/>
        <v>53609.42</v>
      </c>
      <c r="AQ13" s="39">
        <f t="shared" si="7"/>
        <v>52154.44</v>
      </c>
      <c r="AR13" s="39">
        <f t="shared" si="7"/>
        <v>54069.45</v>
      </c>
      <c r="AS13" s="39">
        <f t="shared" si="7"/>
        <v>21332.5</v>
      </c>
      <c r="AT13" s="39">
        <f t="shared" si="7"/>
        <v>8665.66</v>
      </c>
      <c r="AU13" s="39">
        <f t="shared" si="7"/>
        <v>7574.43</v>
      </c>
      <c r="AV13" s="39">
        <f t="shared" si="7"/>
        <v>8066.55</v>
      </c>
      <c r="AW13" s="39">
        <f t="shared" si="7"/>
        <v>6772.05</v>
      </c>
      <c r="AX13" s="39">
        <f t="shared" si="7"/>
        <v>12431.48</v>
      </c>
      <c r="AY13" s="3"/>
      <c r="AZ13" s="26"/>
      <c r="BA13" s="26"/>
      <c r="BB13" s="34"/>
      <c r="BC13" s="26"/>
      <c r="BD13" s="34"/>
      <c r="BE13" s="34"/>
      <c r="BF13" s="34"/>
    </row>
    <row r="14" spans="1:61" s="4" customFormat="1" ht="13.9" customHeight="1" x14ac:dyDescent="0.25">
      <c r="A14" s="3"/>
      <c r="B14" s="9" t="s">
        <v>32</v>
      </c>
      <c r="C14" s="5"/>
      <c r="D14" s="6"/>
      <c r="E14" s="7"/>
      <c r="F14" s="7"/>
      <c r="G14" s="7"/>
      <c r="H14" s="6"/>
      <c r="I14" s="6"/>
      <c r="J14" s="6">
        <f t="shared" si="0"/>
        <v>0</v>
      </c>
      <c r="K14" s="13" t="str">
        <f t="shared" si="1"/>
        <v>-</v>
      </c>
      <c r="L14" s="6" t="str">
        <f t="shared" si="8"/>
        <v/>
      </c>
      <c r="M14" s="25" t="str">
        <f>IF(I14="","-",IFERROR(VLOOKUP(L14,Segédlisták!$B$3:$C$18,2,0),"-"))</f>
        <v>-</v>
      </c>
      <c r="N14" s="42" t="str">
        <f t="shared" si="9"/>
        <v>-</v>
      </c>
      <c r="O14" s="43"/>
      <c r="P14" s="44" t="str">
        <f t="shared" si="10"/>
        <v>-</v>
      </c>
      <c r="Q14" s="7" t="s">
        <v>1071</v>
      </c>
      <c r="R14" s="1"/>
      <c r="S14" s="1"/>
      <c r="T14" s="17" t="str">
        <f t="shared" si="11"/>
        <v>-</v>
      </c>
      <c r="U14" s="36" t="str">
        <f t="shared" ca="1" si="12"/>
        <v>-</v>
      </c>
      <c r="V14" s="37" t="str">
        <f t="shared" ca="1" si="2"/>
        <v>-</v>
      </c>
      <c r="W14" s="38" t="str">
        <f t="shared" si="13"/>
        <v>-</v>
      </c>
      <c r="X14" s="39" t="str">
        <f t="shared" si="4"/>
        <v>-</v>
      </c>
      <c r="Y14" s="36" t="str">
        <f t="shared" ca="1" si="5"/>
        <v>-</v>
      </c>
      <c r="Z14" s="37" t="str">
        <f t="shared" ca="1" si="6"/>
        <v>-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39" t="str">
        <f t="shared" si="14"/>
        <v>-</v>
      </c>
      <c r="AN14" s="39" t="str">
        <f t="shared" si="7"/>
        <v>-</v>
      </c>
      <c r="AO14" s="39" t="str">
        <f t="shared" si="7"/>
        <v>-</v>
      </c>
      <c r="AP14" s="39" t="str">
        <f t="shared" si="7"/>
        <v>-</v>
      </c>
      <c r="AQ14" s="39" t="str">
        <f t="shared" si="7"/>
        <v>-</v>
      </c>
      <c r="AR14" s="39" t="str">
        <f t="shared" si="7"/>
        <v>-</v>
      </c>
      <c r="AS14" s="39" t="str">
        <f t="shared" si="7"/>
        <v>-</v>
      </c>
      <c r="AT14" s="39" t="str">
        <f t="shared" si="7"/>
        <v>-</v>
      </c>
      <c r="AU14" s="39" t="str">
        <f t="shared" si="7"/>
        <v>-</v>
      </c>
      <c r="AV14" s="39" t="str">
        <f t="shared" si="7"/>
        <v>-</v>
      </c>
      <c r="AW14" s="39" t="str">
        <f t="shared" si="7"/>
        <v>-</v>
      </c>
      <c r="AX14" s="39" t="str">
        <f t="shared" si="7"/>
        <v>-</v>
      </c>
      <c r="AY14" s="3"/>
      <c r="AZ14" s="26"/>
      <c r="BA14" s="26"/>
      <c r="BB14" s="34"/>
      <c r="BC14" s="26"/>
      <c r="BD14" s="34"/>
      <c r="BE14" s="34"/>
      <c r="BF14" s="34"/>
    </row>
    <row r="15" spans="1:61" s="4" customFormat="1" ht="13.9" customHeight="1" x14ac:dyDescent="0.25">
      <c r="A15" s="3"/>
      <c r="B15" s="9" t="s">
        <v>33</v>
      </c>
      <c r="C15" s="5"/>
      <c r="D15" s="6"/>
      <c r="E15" s="7"/>
      <c r="F15" s="7"/>
      <c r="G15" s="7"/>
      <c r="H15" s="6"/>
      <c r="I15" s="6"/>
      <c r="J15" s="6">
        <f t="shared" si="0"/>
        <v>0</v>
      </c>
      <c r="K15" s="13" t="str">
        <f t="shared" si="1"/>
        <v>-</v>
      </c>
      <c r="L15" s="6" t="str">
        <f t="shared" si="8"/>
        <v/>
      </c>
      <c r="M15" s="25" t="str">
        <f>IF(I15="","-",IFERROR(VLOOKUP(L15,Segédlisták!$B$3:$C$18,2,0),"-"))</f>
        <v>-</v>
      </c>
      <c r="N15" s="42" t="str">
        <f t="shared" si="9"/>
        <v>-</v>
      </c>
      <c r="O15" s="43"/>
      <c r="P15" s="44" t="str">
        <f t="shared" si="10"/>
        <v>-</v>
      </c>
      <c r="Q15" s="7" t="s">
        <v>1071</v>
      </c>
      <c r="R15" s="1"/>
      <c r="S15" s="1"/>
      <c r="T15" s="17" t="str">
        <f t="shared" si="11"/>
        <v>-</v>
      </c>
      <c r="U15" s="36" t="str">
        <f t="shared" ca="1" si="12"/>
        <v>-</v>
      </c>
      <c r="V15" s="37" t="str">
        <f t="shared" ca="1" si="2"/>
        <v>-</v>
      </c>
      <c r="W15" s="38" t="str">
        <f t="shared" si="13"/>
        <v>-</v>
      </c>
      <c r="X15" s="39" t="str">
        <f t="shared" si="4"/>
        <v>-</v>
      </c>
      <c r="Y15" s="36" t="str">
        <f t="shared" ca="1" si="5"/>
        <v>-</v>
      </c>
      <c r="Z15" s="37" t="str">
        <f t="shared" ca="1" si="6"/>
        <v>-</v>
      </c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39" t="str">
        <f t="shared" si="14"/>
        <v>-</v>
      </c>
      <c r="AN15" s="39" t="str">
        <f t="shared" si="7"/>
        <v>-</v>
      </c>
      <c r="AO15" s="39" t="str">
        <f t="shared" si="7"/>
        <v>-</v>
      </c>
      <c r="AP15" s="39" t="str">
        <f t="shared" si="7"/>
        <v>-</v>
      </c>
      <c r="AQ15" s="39" t="str">
        <f t="shared" si="7"/>
        <v>-</v>
      </c>
      <c r="AR15" s="39" t="str">
        <f t="shared" si="7"/>
        <v>-</v>
      </c>
      <c r="AS15" s="39" t="str">
        <f t="shared" si="7"/>
        <v>-</v>
      </c>
      <c r="AT15" s="39" t="str">
        <f t="shared" si="7"/>
        <v>-</v>
      </c>
      <c r="AU15" s="39" t="str">
        <f t="shared" si="7"/>
        <v>-</v>
      </c>
      <c r="AV15" s="39" t="str">
        <f t="shared" si="7"/>
        <v>-</v>
      </c>
      <c r="AW15" s="39" t="str">
        <f t="shared" si="7"/>
        <v>-</v>
      </c>
      <c r="AX15" s="39" t="str">
        <f t="shared" si="7"/>
        <v>-</v>
      </c>
      <c r="AY15" s="3"/>
      <c r="AZ15" s="26"/>
      <c r="BA15" s="26"/>
      <c r="BB15" s="34"/>
      <c r="BC15" s="26"/>
      <c r="BD15" s="34"/>
      <c r="BE15" s="34"/>
      <c r="BF15" s="34"/>
    </row>
    <row r="16" spans="1:61" s="4" customFormat="1" ht="13.9" customHeight="1" x14ac:dyDescent="0.25">
      <c r="A16" s="3"/>
      <c r="B16" s="9" t="s">
        <v>34</v>
      </c>
      <c r="C16" s="5"/>
      <c r="D16" s="6"/>
      <c r="E16" s="7"/>
      <c r="F16" s="7"/>
      <c r="G16" s="7"/>
      <c r="H16" s="6"/>
      <c r="I16" s="6"/>
      <c r="J16" s="6">
        <f t="shared" si="0"/>
        <v>0</v>
      </c>
      <c r="K16" s="13" t="str">
        <f t="shared" si="1"/>
        <v>-</v>
      </c>
      <c r="L16" s="6" t="str">
        <f t="shared" si="8"/>
        <v/>
      </c>
      <c r="M16" s="25" t="str">
        <f>IF(I16="","-",IFERROR(VLOOKUP(L16,Segédlisták!$B$3:$C$18,2,0),"-"))</f>
        <v>-</v>
      </c>
      <c r="N16" s="42" t="str">
        <f t="shared" si="9"/>
        <v>-</v>
      </c>
      <c r="O16" s="43"/>
      <c r="P16" s="44" t="str">
        <f t="shared" si="10"/>
        <v>-</v>
      </c>
      <c r="Q16" s="7" t="s">
        <v>1071</v>
      </c>
      <c r="R16" s="1"/>
      <c r="S16" s="1"/>
      <c r="T16" s="17" t="str">
        <f t="shared" si="11"/>
        <v>-</v>
      </c>
      <c r="U16" s="36" t="str">
        <f t="shared" ca="1" si="12"/>
        <v>-</v>
      </c>
      <c r="V16" s="37" t="str">
        <f t="shared" ca="1" si="2"/>
        <v>-</v>
      </c>
      <c r="W16" s="38" t="str">
        <f t="shared" si="13"/>
        <v>-</v>
      </c>
      <c r="X16" s="39" t="str">
        <f t="shared" si="4"/>
        <v>-</v>
      </c>
      <c r="Y16" s="36" t="str">
        <f t="shared" ca="1" si="5"/>
        <v>-</v>
      </c>
      <c r="Z16" s="37" t="str">
        <f t="shared" ca="1" si="6"/>
        <v>-</v>
      </c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39" t="str">
        <f t="shared" si="14"/>
        <v>-</v>
      </c>
      <c r="AN16" s="39" t="str">
        <f t="shared" si="7"/>
        <v>-</v>
      </c>
      <c r="AO16" s="39" t="str">
        <f t="shared" si="7"/>
        <v>-</v>
      </c>
      <c r="AP16" s="39" t="str">
        <f t="shared" si="7"/>
        <v>-</v>
      </c>
      <c r="AQ16" s="39" t="str">
        <f t="shared" si="7"/>
        <v>-</v>
      </c>
      <c r="AR16" s="39" t="str">
        <f t="shared" si="7"/>
        <v>-</v>
      </c>
      <c r="AS16" s="39" t="str">
        <f t="shared" si="7"/>
        <v>-</v>
      </c>
      <c r="AT16" s="39" t="str">
        <f t="shared" si="7"/>
        <v>-</v>
      </c>
      <c r="AU16" s="39" t="str">
        <f t="shared" si="7"/>
        <v>-</v>
      </c>
      <c r="AV16" s="39" t="str">
        <f t="shared" si="7"/>
        <v>-</v>
      </c>
      <c r="AW16" s="39" t="str">
        <f t="shared" si="7"/>
        <v>-</v>
      </c>
      <c r="AX16" s="39" t="str">
        <f t="shared" si="7"/>
        <v>-</v>
      </c>
      <c r="AY16" s="3"/>
      <c r="AZ16" s="26"/>
      <c r="BA16" s="26"/>
      <c r="BB16" s="34"/>
      <c r="BC16" s="26"/>
      <c r="BD16" s="34"/>
      <c r="BE16" s="34"/>
      <c r="BF16" s="34"/>
      <c r="BI16" s="26"/>
    </row>
    <row r="17" spans="1:61" s="4" customFormat="1" ht="13.9" customHeight="1" x14ac:dyDescent="0.25">
      <c r="A17" s="3"/>
      <c r="B17" s="9" t="s">
        <v>35</v>
      </c>
      <c r="C17" s="5"/>
      <c r="D17" s="6"/>
      <c r="E17" s="7"/>
      <c r="F17" s="7"/>
      <c r="G17" s="7"/>
      <c r="H17" s="6"/>
      <c r="I17" s="6"/>
      <c r="J17" s="6">
        <f t="shared" si="0"/>
        <v>0</v>
      </c>
      <c r="K17" s="13" t="str">
        <f t="shared" si="1"/>
        <v>-</v>
      </c>
      <c r="L17" s="6" t="str">
        <f t="shared" si="8"/>
        <v/>
      </c>
      <c r="M17" s="25" t="str">
        <f>IF(I17="","-",IFERROR(VLOOKUP(L17,Segédlisták!$B$3:$C$18,2,0),"-"))</f>
        <v>-</v>
      </c>
      <c r="N17" s="42" t="str">
        <f t="shared" si="9"/>
        <v>-</v>
      </c>
      <c r="O17" s="43"/>
      <c r="P17" s="44" t="str">
        <f t="shared" si="10"/>
        <v>-</v>
      </c>
      <c r="Q17" s="7" t="s">
        <v>1071</v>
      </c>
      <c r="R17" s="1"/>
      <c r="S17" s="1"/>
      <c r="T17" s="17" t="str">
        <f t="shared" si="11"/>
        <v>-</v>
      </c>
      <c r="U17" s="36" t="str">
        <f t="shared" ca="1" si="12"/>
        <v>-</v>
      </c>
      <c r="V17" s="37" t="str">
        <f t="shared" ca="1" si="2"/>
        <v>-</v>
      </c>
      <c r="W17" s="38" t="str">
        <f t="shared" si="13"/>
        <v>-</v>
      </c>
      <c r="X17" s="39" t="str">
        <f t="shared" si="4"/>
        <v>-</v>
      </c>
      <c r="Y17" s="36" t="str">
        <f t="shared" ca="1" si="5"/>
        <v>-</v>
      </c>
      <c r="Z17" s="37" t="str">
        <f t="shared" ca="1" si="6"/>
        <v>-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39" t="str">
        <f t="shared" si="14"/>
        <v>-</v>
      </c>
      <c r="AN17" s="39" t="str">
        <f t="shared" si="7"/>
        <v>-</v>
      </c>
      <c r="AO17" s="39" t="str">
        <f t="shared" si="7"/>
        <v>-</v>
      </c>
      <c r="AP17" s="39" t="str">
        <f t="shared" si="7"/>
        <v>-</v>
      </c>
      <c r="AQ17" s="39" t="str">
        <f t="shared" si="7"/>
        <v>-</v>
      </c>
      <c r="AR17" s="39" t="str">
        <f t="shared" si="7"/>
        <v>-</v>
      </c>
      <c r="AS17" s="39" t="str">
        <f t="shared" si="7"/>
        <v>-</v>
      </c>
      <c r="AT17" s="39" t="str">
        <f t="shared" si="7"/>
        <v>-</v>
      </c>
      <c r="AU17" s="39" t="str">
        <f t="shared" si="7"/>
        <v>-</v>
      </c>
      <c r="AV17" s="39" t="str">
        <f t="shared" si="7"/>
        <v>-</v>
      </c>
      <c r="AW17" s="39" t="str">
        <f t="shared" si="7"/>
        <v>-</v>
      </c>
      <c r="AX17" s="39" t="str">
        <f t="shared" si="7"/>
        <v>-</v>
      </c>
      <c r="AY17" s="3"/>
      <c r="AZ17" s="26"/>
      <c r="BA17" s="26"/>
      <c r="BB17" s="34"/>
      <c r="BC17" s="26"/>
      <c r="BD17" s="34"/>
      <c r="BE17" s="34"/>
      <c r="BF17" s="34"/>
      <c r="BI17" s="26"/>
    </row>
    <row r="18" spans="1:61" s="4" customFormat="1" ht="13.9" customHeight="1" x14ac:dyDescent="0.25">
      <c r="A18" s="3"/>
      <c r="B18" s="9" t="s">
        <v>36</v>
      </c>
      <c r="C18" s="5"/>
      <c r="D18" s="6"/>
      <c r="E18" s="7"/>
      <c r="F18" s="7"/>
      <c r="G18" s="7"/>
      <c r="H18" s="6"/>
      <c r="I18" s="6"/>
      <c r="J18" s="6">
        <f t="shared" si="0"/>
        <v>0</v>
      </c>
      <c r="K18" s="13" t="str">
        <f t="shared" si="1"/>
        <v>-</v>
      </c>
      <c r="L18" s="6" t="str">
        <f t="shared" si="8"/>
        <v/>
      </c>
      <c r="M18" s="25" t="str">
        <f>IF(I18="","-",IFERROR(VLOOKUP(L18,Segédlisták!$B$3:$C$18,2,0),"-"))</f>
        <v>-</v>
      </c>
      <c r="N18" s="42" t="str">
        <f t="shared" si="9"/>
        <v>-</v>
      </c>
      <c r="O18" s="43"/>
      <c r="P18" s="44" t="str">
        <f t="shared" si="10"/>
        <v>-</v>
      </c>
      <c r="Q18" s="7" t="s">
        <v>1071</v>
      </c>
      <c r="R18" s="1"/>
      <c r="S18" s="1"/>
      <c r="T18" s="17" t="str">
        <f t="shared" si="11"/>
        <v>-</v>
      </c>
      <c r="U18" s="36" t="str">
        <f t="shared" ca="1" si="12"/>
        <v>-</v>
      </c>
      <c r="V18" s="37" t="str">
        <f t="shared" ca="1" si="2"/>
        <v>-</v>
      </c>
      <c r="W18" s="38" t="str">
        <f t="shared" si="13"/>
        <v>-</v>
      </c>
      <c r="X18" s="39" t="str">
        <f t="shared" si="4"/>
        <v>-</v>
      </c>
      <c r="Y18" s="36" t="str">
        <f t="shared" ca="1" si="5"/>
        <v>-</v>
      </c>
      <c r="Z18" s="37" t="str">
        <f t="shared" ca="1" si="6"/>
        <v>-</v>
      </c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39" t="str">
        <f t="shared" si="14"/>
        <v>-</v>
      </c>
      <c r="AN18" s="39" t="str">
        <f t="shared" si="7"/>
        <v>-</v>
      </c>
      <c r="AO18" s="39" t="str">
        <f t="shared" si="7"/>
        <v>-</v>
      </c>
      <c r="AP18" s="39" t="str">
        <f t="shared" si="7"/>
        <v>-</v>
      </c>
      <c r="AQ18" s="39" t="str">
        <f t="shared" si="7"/>
        <v>-</v>
      </c>
      <c r="AR18" s="39" t="str">
        <f t="shared" si="7"/>
        <v>-</v>
      </c>
      <c r="AS18" s="39" t="str">
        <f t="shared" si="7"/>
        <v>-</v>
      </c>
      <c r="AT18" s="39" t="str">
        <f t="shared" si="7"/>
        <v>-</v>
      </c>
      <c r="AU18" s="39" t="str">
        <f t="shared" si="7"/>
        <v>-</v>
      </c>
      <c r="AV18" s="39" t="str">
        <f t="shared" si="7"/>
        <v>-</v>
      </c>
      <c r="AW18" s="39" t="str">
        <f t="shared" si="7"/>
        <v>-</v>
      </c>
      <c r="AX18" s="39" t="str">
        <f t="shared" si="7"/>
        <v>-</v>
      </c>
      <c r="AY18" s="3"/>
      <c r="AZ18" s="26"/>
      <c r="BA18" s="26"/>
      <c r="BB18" s="34"/>
      <c r="BC18" s="26"/>
      <c r="BD18" s="34"/>
      <c r="BE18" s="34"/>
      <c r="BF18" s="34"/>
      <c r="BI18" s="26"/>
    </row>
    <row r="19" spans="1:61" s="4" customFormat="1" ht="13.9" customHeight="1" x14ac:dyDescent="0.25">
      <c r="A19" s="3"/>
      <c r="B19" s="9" t="s">
        <v>40</v>
      </c>
      <c r="C19" s="5"/>
      <c r="D19" s="6"/>
      <c r="E19" s="7"/>
      <c r="F19" s="7"/>
      <c r="G19" s="7"/>
      <c r="H19" s="6"/>
      <c r="I19" s="6"/>
      <c r="J19" s="6">
        <f t="shared" si="0"/>
        <v>0</v>
      </c>
      <c r="K19" s="13" t="str">
        <f t="shared" si="1"/>
        <v>-</v>
      </c>
      <c r="L19" s="6" t="str">
        <f t="shared" si="8"/>
        <v/>
      </c>
      <c r="M19" s="25" t="str">
        <f>IF(I19="","-",IFERROR(VLOOKUP(L19,Segédlisták!$B$3:$C$18,2,0),"-"))</f>
        <v>-</v>
      </c>
      <c r="N19" s="42" t="str">
        <f t="shared" si="9"/>
        <v>-</v>
      </c>
      <c r="O19" s="43"/>
      <c r="P19" s="44" t="str">
        <f t="shared" si="10"/>
        <v>-</v>
      </c>
      <c r="Q19" s="7" t="s">
        <v>1071</v>
      </c>
      <c r="R19" s="1"/>
      <c r="S19" s="1"/>
      <c r="T19" s="17" t="str">
        <f t="shared" si="11"/>
        <v>-</v>
      </c>
      <c r="U19" s="36" t="str">
        <f t="shared" ca="1" si="12"/>
        <v>-</v>
      </c>
      <c r="V19" s="37" t="str">
        <f t="shared" ca="1" si="2"/>
        <v>-</v>
      </c>
      <c r="W19" s="38" t="str">
        <f t="shared" si="13"/>
        <v>-</v>
      </c>
      <c r="X19" s="39" t="str">
        <f t="shared" si="4"/>
        <v>-</v>
      </c>
      <c r="Y19" s="36" t="str">
        <f t="shared" ca="1" si="5"/>
        <v>-</v>
      </c>
      <c r="Z19" s="37" t="str">
        <f t="shared" ca="1" si="6"/>
        <v>-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39" t="str">
        <f t="shared" si="14"/>
        <v>-</v>
      </c>
      <c r="AN19" s="39" t="str">
        <f t="shared" si="7"/>
        <v>-</v>
      </c>
      <c r="AO19" s="39" t="str">
        <f t="shared" si="7"/>
        <v>-</v>
      </c>
      <c r="AP19" s="39" t="str">
        <f t="shared" si="7"/>
        <v>-</v>
      </c>
      <c r="AQ19" s="39" t="str">
        <f t="shared" si="7"/>
        <v>-</v>
      </c>
      <c r="AR19" s="39" t="str">
        <f t="shared" si="7"/>
        <v>-</v>
      </c>
      <c r="AS19" s="39" t="str">
        <f t="shared" si="7"/>
        <v>-</v>
      </c>
      <c r="AT19" s="39" t="str">
        <f t="shared" si="7"/>
        <v>-</v>
      </c>
      <c r="AU19" s="39" t="str">
        <f t="shared" si="7"/>
        <v>-</v>
      </c>
      <c r="AV19" s="39" t="str">
        <f t="shared" si="7"/>
        <v>-</v>
      </c>
      <c r="AW19" s="39" t="str">
        <f t="shared" si="7"/>
        <v>-</v>
      </c>
      <c r="AX19" s="39" t="str">
        <f t="shared" si="7"/>
        <v>-</v>
      </c>
      <c r="AY19" s="3"/>
      <c r="AZ19" s="26"/>
      <c r="BA19" s="26"/>
      <c r="BB19" s="34"/>
      <c r="BC19" s="26"/>
      <c r="BD19" s="34"/>
      <c r="BE19" s="34"/>
      <c r="BF19" s="34"/>
      <c r="BI19" s="26"/>
    </row>
    <row r="20" spans="1:61" s="4" customFormat="1" ht="13.9" customHeight="1" x14ac:dyDescent="0.25">
      <c r="A20" s="3"/>
      <c r="B20" s="9" t="s">
        <v>41</v>
      </c>
      <c r="C20" s="5"/>
      <c r="D20" s="6"/>
      <c r="E20" s="7"/>
      <c r="F20" s="7"/>
      <c r="G20" s="7"/>
      <c r="H20" s="6"/>
      <c r="I20" s="6"/>
      <c r="J20" s="6">
        <f t="shared" si="0"/>
        <v>0</v>
      </c>
      <c r="K20" s="13" t="str">
        <f t="shared" si="1"/>
        <v>-</v>
      </c>
      <c r="L20" s="6" t="str">
        <f t="shared" si="8"/>
        <v/>
      </c>
      <c r="M20" s="25" t="str">
        <f>IF(I20="","-",IFERROR(VLOOKUP(L20,Segédlisták!$B$3:$C$18,2,0),"-"))</f>
        <v>-</v>
      </c>
      <c r="N20" s="42" t="str">
        <f t="shared" si="9"/>
        <v>-</v>
      </c>
      <c r="O20" s="43"/>
      <c r="P20" s="44" t="str">
        <f t="shared" si="10"/>
        <v>-</v>
      </c>
      <c r="Q20" s="7" t="s">
        <v>1071</v>
      </c>
      <c r="R20" s="1"/>
      <c r="S20" s="1"/>
      <c r="T20" s="17" t="str">
        <f t="shared" si="11"/>
        <v>-</v>
      </c>
      <c r="U20" s="36" t="str">
        <f t="shared" ca="1" si="12"/>
        <v>-</v>
      </c>
      <c r="V20" s="37" t="str">
        <f t="shared" ca="1" si="2"/>
        <v>-</v>
      </c>
      <c r="W20" s="38" t="str">
        <f t="shared" si="13"/>
        <v>-</v>
      </c>
      <c r="X20" s="39" t="str">
        <f t="shared" si="4"/>
        <v>-</v>
      </c>
      <c r="Y20" s="36" t="str">
        <f t="shared" ca="1" si="5"/>
        <v>-</v>
      </c>
      <c r="Z20" s="37" t="str">
        <f t="shared" ca="1" si="6"/>
        <v>-</v>
      </c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39" t="str">
        <f t="shared" si="14"/>
        <v>-</v>
      </c>
      <c r="AN20" s="39" t="str">
        <f t="shared" si="7"/>
        <v>-</v>
      </c>
      <c r="AO20" s="39" t="str">
        <f t="shared" si="7"/>
        <v>-</v>
      </c>
      <c r="AP20" s="39" t="str">
        <f t="shared" si="7"/>
        <v>-</v>
      </c>
      <c r="AQ20" s="39" t="str">
        <f t="shared" si="7"/>
        <v>-</v>
      </c>
      <c r="AR20" s="39" t="str">
        <f t="shared" si="7"/>
        <v>-</v>
      </c>
      <c r="AS20" s="39" t="str">
        <f t="shared" si="7"/>
        <v>-</v>
      </c>
      <c r="AT20" s="39" t="str">
        <f t="shared" si="7"/>
        <v>-</v>
      </c>
      <c r="AU20" s="39" t="str">
        <f t="shared" si="7"/>
        <v>-</v>
      </c>
      <c r="AV20" s="39" t="str">
        <f t="shared" si="7"/>
        <v>-</v>
      </c>
      <c r="AW20" s="39" t="str">
        <f t="shared" si="7"/>
        <v>-</v>
      </c>
      <c r="AX20" s="39" t="str">
        <f t="shared" si="7"/>
        <v>-</v>
      </c>
      <c r="AY20" s="3"/>
      <c r="AZ20" s="26"/>
      <c r="BA20" s="26"/>
      <c r="BB20" s="34"/>
      <c r="BC20" s="26"/>
      <c r="BD20" s="34"/>
      <c r="BE20" s="34"/>
      <c r="BF20" s="34"/>
      <c r="BI20" s="26"/>
    </row>
    <row r="21" spans="1:61" s="4" customFormat="1" ht="13.9" customHeight="1" x14ac:dyDescent="0.25">
      <c r="A21" s="3"/>
      <c r="B21" s="9" t="s">
        <v>42</v>
      </c>
      <c r="C21" s="5"/>
      <c r="D21" s="6"/>
      <c r="E21" s="7"/>
      <c r="F21" s="7"/>
      <c r="G21" s="7"/>
      <c r="H21" s="6"/>
      <c r="I21" s="6"/>
      <c r="J21" s="6">
        <f t="shared" si="0"/>
        <v>0</v>
      </c>
      <c r="K21" s="13" t="str">
        <f t="shared" si="1"/>
        <v>-</v>
      </c>
      <c r="L21" s="6" t="str">
        <f t="shared" si="8"/>
        <v/>
      </c>
      <c r="M21" s="25" t="str">
        <f>IF(I21="","-",IFERROR(VLOOKUP(L21,Segédlisták!$B$3:$C$18,2,0),"-"))</f>
        <v>-</v>
      </c>
      <c r="N21" s="42" t="str">
        <f t="shared" si="9"/>
        <v>-</v>
      </c>
      <c r="O21" s="43"/>
      <c r="P21" s="44" t="str">
        <f t="shared" si="10"/>
        <v>-</v>
      </c>
      <c r="Q21" s="7" t="s">
        <v>1071</v>
      </c>
      <c r="R21" s="1"/>
      <c r="S21" s="1"/>
      <c r="T21" s="17" t="str">
        <f t="shared" si="11"/>
        <v>-</v>
      </c>
      <c r="U21" s="36" t="str">
        <f t="shared" ca="1" si="12"/>
        <v>-</v>
      </c>
      <c r="V21" s="37" t="str">
        <f t="shared" ca="1" si="2"/>
        <v>-</v>
      </c>
      <c r="W21" s="38" t="str">
        <f t="shared" si="13"/>
        <v>-</v>
      </c>
      <c r="X21" s="39" t="str">
        <f t="shared" si="4"/>
        <v>-</v>
      </c>
      <c r="Y21" s="36" t="str">
        <f t="shared" ca="1" si="5"/>
        <v>-</v>
      </c>
      <c r="Z21" s="37" t="str">
        <f t="shared" ca="1" si="6"/>
        <v>-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9" t="str">
        <f t="shared" si="14"/>
        <v>-</v>
      </c>
      <c r="AN21" s="39" t="str">
        <f t="shared" si="7"/>
        <v>-</v>
      </c>
      <c r="AO21" s="39" t="str">
        <f t="shared" si="7"/>
        <v>-</v>
      </c>
      <c r="AP21" s="39" t="str">
        <f t="shared" si="7"/>
        <v>-</v>
      </c>
      <c r="AQ21" s="39" t="str">
        <f t="shared" si="7"/>
        <v>-</v>
      </c>
      <c r="AR21" s="39" t="str">
        <f t="shared" si="7"/>
        <v>-</v>
      </c>
      <c r="AS21" s="39" t="str">
        <f t="shared" si="7"/>
        <v>-</v>
      </c>
      <c r="AT21" s="39" t="str">
        <f t="shared" si="7"/>
        <v>-</v>
      </c>
      <c r="AU21" s="39" t="str">
        <f t="shared" si="7"/>
        <v>-</v>
      </c>
      <c r="AV21" s="39" t="str">
        <f t="shared" si="7"/>
        <v>-</v>
      </c>
      <c r="AW21" s="39" t="str">
        <f t="shared" si="7"/>
        <v>-</v>
      </c>
      <c r="AX21" s="39" t="str">
        <f t="shared" si="7"/>
        <v>-</v>
      </c>
      <c r="AY21" s="3"/>
      <c r="AZ21" s="26"/>
      <c r="BA21" s="26"/>
      <c r="BB21" s="34"/>
      <c r="BC21" s="26"/>
      <c r="BD21" s="34"/>
      <c r="BE21" s="34"/>
      <c r="BF21" s="34"/>
      <c r="BI21" s="26"/>
    </row>
    <row r="22" spans="1:61" s="4" customFormat="1" ht="13.9" customHeight="1" x14ac:dyDescent="0.25">
      <c r="A22" s="3"/>
      <c r="B22" s="9" t="s">
        <v>43</v>
      </c>
      <c r="C22" s="5"/>
      <c r="D22" s="6"/>
      <c r="E22" s="7"/>
      <c r="F22" s="7"/>
      <c r="G22" s="7"/>
      <c r="H22" s="6"/>
      <c r="I22" s="6"/>
      <c r="J22" s="6">
        <f t="shared" si="0"/>
        <v>0</v>
      </c>
      <c r="K22" s="13" t="str">
        <f t="shared" si="1"/>
        <v>-</v>
      </c>
      <c r="L22" s="6" t="str">
        <f t="shared" si="8"/>
        <v/>
      </c>
      <c r="M22" s="25" t="str">
        <f>IF(I22="","-",IFERROR(VLOOKUP(L22,Segédlisták!$B$3:$C$18,2,0),"-"))</f>
        <v>-</v>
      </c>
      <c r="N22" s="42" t="str">
        <f t="shared" si="9"/>
        <v>-</v>
      </c>
      <c r="O22" s="43"/>
      <c r="P22" s="44" t="str">
        <f t="shared" si="10"/>
        <v>-</v>
      </c>
      <c r="Q22" s="7" t="s">
        <v>1071</v>
      </c>
      <c r="R22" s="1"/>
      <c r="S22" s="1"/>
      <c r="T22" s="17" t="str">
        <f t="shared" si="11"/>
        <v>-</v>
      </c>
      <c r="U22" s="36" t="str">
        <f t="shared" ca="1" si="12"/>
        <v>-</v>
      </c>
      <c r="V22" s="37" t="str">
        <f t="shared" ca="1" si="2"/>
        <v>-</v>
      </c>
      <c r="W22" s="38" t="str">
        <f t="shared" si="13"/>
        <v>-</v>
      </c>
      <c r="X22" s="39" t="str">
        <f t="shared" si="4"/>
        <v>-</v>
      </c>
      <c r="Y22" s="36" t="str">
        <f t="shared" ca="1" si="5"/>
        <v>-</v>
      </c>
      <c r="Z22" s="37" t="str">
        <f t="shared" ca="1" si="6"/>
        <v>-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39" t="str">
        <f t="shared" si="14"/>
        <v>-</v>
      </c>
      <c r="AN22" s="39" t="str">
        <f t="shared" si="7"/>
        <v>-</v>
      </c>
      <c r="AO22" s="39" t="str">
        <f t="shared" si="7"/>
        <v>-</v>
      </c>
      <c r="AP22" s="39" t="str">
        <f t="shared" si="7"/>
        <v>-</v>
      </c>
      <c r="AQ22" s="39" t="str">
        <f t="shared" si="7"/>
        <v>-</v>
      </c>
      <c r="AR22" s="39" t="str">
        <f t="shared" si="7"/>
        <v>-</v>
      </c>
      <c r="AS22" s="39" t="str">
        <f t="shared" si="7"/>
        <v>-</v>
      </c>
      <c r="AT22" s="39" t="str">
        <f t="shared" si="7"/>
        <v>-</v>
      </c>
      <c r="AU22" s="39" t="str">
        <f t="shared" si="7"/>
        <v>-</v>
      </c>
      <c r="AV22" s="39" t="str">
        <f t="shared" si="7"/>
        <v>-</v>
      </c>
      <c r="AW22" s="39" t="str">
        <f t="shared" si="7"/>
        <v>-</v>
      </c>
      <c r="AX22" s="39" t="str">
        <f t="shared" si="7"/>
        <v>-</v>
      </c>
      <c r="AY22" s="3"/>
      <c r="AZ22" s="26"/>
      <c r="BA22" s="26"/>
      <c r="BB22" s="34"/>
      <c r="BC22" s="26"/>
      <c r="BD22" s="34"/>
      <c r="BE22" s="34"/>
      <c r="BF22" s="34"/>
      <c r="BI22" s="26"/>
    </row>
    <row r="23" spans="1:61" s="4" customFormat="1" ht="13.9" customHeight="1" x14ac:dyDescent="0.25">
      <c r="A23" s="3"/>
      <c r="B23" s="9" t="s">
        <v>44</v>
      </c>
      <c r="C23" s="5"/>
      <c r="D23" s="6"/>
      <c r="E23" s="7"/>
      <c r="F23" s="7"/>
      <c r="G23" s="7"/>
      <c r="H23" s="6"/>
      <c r="I23" s="6"/>
      <c r="J23" s="6">
        <f t="shared" si="0"/>
        <v>0</v>
      </c>
      <c r="K23" s="13" t="str">
        <f t="shared" si="1"/>
        <v>-</v>
      </c>
      <c r="L23" s="6" t="str">
        <f t="shared" si="8"/>
        <v/>
      </c>
      <c r="M23" s="25" t="str">
        <f>IF(I23="","-",IFERROR(VLOOKUP(L23,Segédlisták!$B$3:$C$18,2,0),"-"))</f>
        <v>-</v>
      </c>
      <c r="N23" s="42" t="str">
        <f t="shared" si="9"/>
        <v>-</v>
      </c>
      <c r="O23" s="43"/>
      <c r="P23" s="44" t="str">
        <f t="shared" si="10"/>
        <v>-</v>
      </c>
      <c r="Q23" s="7" t="s">
        <v>1071</v>
      </c>
      <c r="R23" s="1"/>
      <c r="S23" s="1"/>
      <c r="T23" s="17" t="str">
        <f t="shared" si="11"/>
        <v>-</v>
      </c>
      <c r="U23" s="36" t="str">
        <f t="shared" ca="1" si="12"/>
        <v>-</v>
      </c>
      <c r="V23" s="37" t="str">
        <f t="shared" ca="1" si="2"/>
        <v>-</v>
      </c>
      <c r="W23" s="38" t="str">
        <f t="shared" si="13"/>
        <v>-</v>
      </c>
      <c r="X23" s="39" t="str">
        <f t="shared" si="4"/>
        <v>-</v>
      </c>
      <c r="Y23" s="36" t="str">
        <f t="shared" ca="1" si="5"/>
        <v>-</v>
      </c>
      <c r="Z23" s="37" t="str">
        <f t="shared" ca="1" si="6"/>
        <v>-</v>
      </c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39" t="str">
        <f t="shared" si="14"/>
        <v>-</v>
      </c>
      <c r="AN23" s="39" t="str">
        <f t="shared" si="7"/>
        <v>-</v>
      </c>
      <c r="AO23" s="39" t="str">
        <f t="shared" si="7"/>
        <v>-</v>
      </c>
      <c r="AP23" s="39" t="str">
        <f t="shared" si="7"/>
        <v>-</v>
      </c>
      <c r="AQ23" s="39" t="str">
        <f t="shared" si="7"/>
        <v>-</v>
      </c>
      <c r="AR23" s="39" t="str">
        <f t="shared" si="7"/>
        <v>-</v>
      </c>
      <c r="AS23" s="39" t="str">
        <f t="shared" si="7"/>
        <v>-</v>
      </c>
      <c r="AT23" s="39" t="str">
        <f t="shared" si="7"/>
        <v>-</v>
      </c>
      <c r="AU23" s="39" t="str">
        <f t="shared" si="7"/>
        <v>-</v>
      </c>
      <c r="AV23" s="39" t="str">
        <f t="shared" si="7"/>
        <v>-</v>
      </c>
      <c r="AW23" s="39" t="str">
        <f t="shared" si="7"/>
        <v>-</v>
      </c>
      <c r="AX23" s="39" t="str">
        <f t="shared" si="7"/>
        <v>-</v>
      </c>
      <c r="AY23" s="3"/>
      <c r="AZ23" s="26"/>
      <c r="BA23" s="26"/>
      <c r="BB23" s="34"/>
      <c r="BC23" s="26"/>
      <c r="BD23" s="34"/>
      <c r="BE23" s="34"/>
      <c r="BF23" s="34"/>
      <c r="BI23" s="26"/>
    </row>
    <row r="24" spans="1:61" s="4" customFormat="1" ht="13.9" customHeight="1" x14ac:dyDescent="0.25">
      <c r="A24" s="3"/>
      <c r="B24" s="9" t="s">
        <v>45</v>
      </c>
      <c r="C24" s="5"/>
      <c r="D24" s="6"/>
      <c r="E24" s="7"/>
      <c r="F24" s="7"/>
      <c r="G24" s="7"/>
      <c r="H24" s="6"/>
      <c r="I24" s="6"/>
      <c r="J24" s="6">
        <f t="shared" si="0"/>
        <v>0</v>
      </c>
      <c r="K24" s="13" t="str">
        <f t="shared" si="1"/>
        <v>-</v>
      </c>
      <c r="L24" s="6" t="str">
        <f t="shared" si="8"/>
        <v/>
      </c>
      <c r="M24" s="25" t="str">
        <f>IF(I24="","-",IFERROR(VLOOKUP(L24,Segédlisták!$B$3:$C$18,2,0),"-"))</f>
        <v>-</v>
      </c>
      <c r="N24" s="42" t="str">
        <f t="shared" si="9"/>
        <v>-</v>
      </c>
      <c r="O24" s="43"/>
      <c r="P24" s="44" t="str">
        <f t="shared" si="10"/>
        <v>-</v>
      </c>
      <c r="Q24" s="7" t="s">
        <v>1071</v>
      </c>
      <c r="R24" s="1"/>
      <c r="S24" s="1"/>
      <c r="T24" s="17" t="str">
        <f t="shared" si="11"/>
        <v>-</v>
      </c>
      <c r="U24" s="36" t="str">
        <f t="shared" ca="1" si="12"/>
        <v>-</v>
      </c>
      <c r="V24" s="37" t="str">
        <f t="shared" ca="1" si="2"/>
        <v>-</v>
      </c>
      <c r="W24" s="38" t="str">
        <f t="shared" si="13"/>
        <v>-</v>
      </c>
      <c r="X24" s="39" t="str">
        <f t="shared" si="4"/>
        <v>-</v>
      </c>
      <c r="Y24" s="36" t="str">
        <f t="shared" ca="1" si="5"/>
        <v>-</v>
      </c>
      <c r="Z24" s="37" t="str">
        <f t="shared" ca="1" si="6"/>
        <v>-</v>
      </c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39" t="str">
        <f t="shared" si="14"/>
        <v>-</v>
      </c>
      <c r="AN24" s="39" t="str">
        <f t="shared" si="7"/>
        <v>-</v>
      </c>
      <c r="AO24" s="39" t="str">
        <f t="shared" si="7"/>
        <v>-</v>
      </c>
      <c r="AP24" s="39" t="str">
        <f t="shared" si="7"/>
        <v>-</v>
      </c>
      <c r="AQ24" s="39" t="str">
        <f t="shared" si="7"/>
        <v>-</v>
      </c>
      <c r="AR24" s="39" t="str">
        <f t="shared" si="7"/>
        <v>-</v>
      </c>
      <c r="AS24" s="39" t="str">
        <f t="shared" si="7"/>
        <v>-</v>
      </c>
      <c r="AT24" s="39" t="str">
        <f t="shared" si="7"/>
        <v>-</v>
      </c>
      <c r="AU24" s="39" t="str">
        <f t="shared" si="7"/>
        <v>-</v>
      </c>
      <c r="AV24" s="39" t="str">
        <f t="shared" si="7"/>
        <v>-</v>
      </c>
      <c r="AW24" s="39" t="str">
        <f t="shared" si="7"/>
        <v>-</v>
      </c>
      <c r="AX24" s="39" t="str">
        <f t="shared" si="7"/>
        <v>-</v>
      </c>
      <c r="AY24" s="3"/>
      <c r="AZ24" s="26"/>
      <c r="BA24" s="26"/>
      <c r="BB24" s="34"/>
      <c r="BC24" s="26"/>
      <c r="BD24" s="34"/>
      <c r="BE24" s="34"/>
      <c r="BF24" s="34"/>
      <c r="BI24" s="26"/>
    </row>
    <row r="25" spans="1:61" s="4" customFormat="1" ht="13.9" customHeight="1" x14ac:dyDescent="0.25">
      <c r="A25" s="3"/>
      <c r="B25" s="9" t="s">
        <v>46</v>
      </c>
      <c r="C25" s="5"/>
      <c r="D25" s="6"/>
      <c r="E25" s="7"/>
      <c r="F25" s="7"/>
      <c r="G25" s="7"/>
      <c r="H25" s="6"/>
      <c r="I25" s="6"/>
      <c r="J25" s="6">
        <f t="shared" si="0"/>
        <v>0</v>
      </c>
      <c r="K25" s="13" t="str">
        <f t="shared" si="1"/>
        <v>-</v>
      </c>
      <c r="L25" s="6" t="str">
        <f t="shared" si="8"/>
        <v/>
      </c>
      <c r="M25" s="25" t="str">
        <f>IF(I25="","-",IFERROR(VLOOKUP(L25,Segédlisták!$B$3:$C$18,2,0),"-"))</f>
        <v>-</v>
      </c>
      <c r="N25" s="42" t="str">
        <f t="shared" si="9"/>
        <v>-</v>
      </c>
      <c r="O25" s="43"/>
      <c r="P25" s="44" t="str">
        <f t="shared" si="10"/>
        <v>-</v>
      </c>
      <c r="Q25" s="7" t="s">
        <v>1071</v>
      </c>
      <c r="R25" s="1"/>
      <c r="S25" s="1"/>
      <c r="T25" s="17" t="str">
        <f t="shared" si="11"/>
        <v>-</v>
      </c>
      <c r="U25" s="36" t="str">
        <f t="shared" ca="1" si="12"/>
        <v>-</v>
      </c>
      <c r="V25" s="37" t="str">
        <f t="shared" ca="1" si="2"/>
        <v>-</v>
      </c>
      <c r="W25" s="38" t="str">
        <f t="shared" si="13"/>
        <v>-</v>
      </c>
      <c r="X25" s="39" t="str">
        <f t="shared" si="4"/>
        <v>-</v>
      </c>
      <c r="Y25" s="36" t="str">
        <f t="shared" ca="1" si="5"/>
        <v>-</v>
      </c>
      <c r="Z25" s="37" t="str">
        <f t="shared" ca="1" si="6"/>
        <v>-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9" t="str">
        <f t="shared" si="14"/>
        <v>-</v>
      </c>
      <c r="AN25" s="39" t="str">
        <f t="shared" si="14"/>
        <v>-</v>
      </c>
      <c r="AO25" s="39" t="str">
        <f t="shared" si="14"/>
        <v>-</v>
      </c>
      <c r="AP25" s="39" t="str">
        <f t="shared" si="14"/>
        <v>-</v>
      </c>
      <c r="AQ25" s="39" t="str">
        <f t="shared" si="14"/>
        <v>-</v>
      </c>
      <c r="AR25" s="39" t="str">
        <f t="shared" si="14"/>
        <v>-</v>
      </c>
      <c r="AS25" s="39" t="str">
        <f t="shared" si="14"/>
        <v>-</v>
      </c>
      <c r="AT25" s="39" t="str">
        <f t="shared" si="14"/>
        <v>-</v>
      </c>
      <c r="AU25" s="39" t="str">
        <f t="shared" si="14"/>
        <v>-</v>
      </c>
      <c r="AV25" s="39" t="str">
        <f t="shared" si="14"/>
        <v>-</v>
      </c>
      <c r="AW25" s="39" t="str">
        <f t="shared" si="14"/>
        <v>-</v>
      </c>
      <c r="AX25" s="39" t="str">
        <f t="shared" si="14"/>
        <v>-</v>
      </c>
      <c r="AY25" s="3"/>
      <c r="AZ25" s="26"/>
      <c r="BA25" s="26"/>
      <c r="BB25" s="34"/>
      <c r="BC25" s="26"/>
      <c r="BD25" s="34"/>
      <c r="BE25" s="34"/>
      <c r="BF25" s="34"/>
      <c r="BI25" s="26"/>
    </row>
    <row r="26" spans="1:61" s="4" customFormat="1" ht="13.9" customHeight="1" x14ac:dyDescent="0.25">
      <c r="A26" s="3"/>
      <c r="B26" s="9" t="s">
        <v>47</v>
      </c>
      <c r="C26" s="5"/>
      <c r="D26" s="6"/>
      <c r="E26" s="7"/>
      <c r="F26" s="7"/>
      <c r="G26" s="7"/>
      <c r="H26" s="6"/>
      <c r="I26" s="6"/>
      <c r="J26" s="6">
        <f t="shared" si="0"/>
        <v>0</v>
      </c>
      <c r="K26" s="13" t="str">
        <f t="shared" si="1"/>
        <v>-</v>
      </c>
      <c r="L26" s="6" t="str">
        <f t="shared" si="8"/>
        <v/>
      </c>
      <c r="M26" s="25" t="str">
        <f>IF(I26="","-",IFERROR(VLOOKUP(L26,Segédlisták!$B$3:$C$18,2,0),"-"))</f>
        <v>-</v>
      </c>
      <c r="N26" s="42" t="str">
        <f t="shared" si="9"/>
        <v>-</v>
      </c>
      <c r="O26" s="43"/>
      <c r="P26" s="44" t="str">
        <f t="shared" si="10"/>
        <v>-</v>
      </c>
      <c r="Q26" s="7" t="s">
        <v>1071</v>
      </c>
      <c r="R26" s="1"/>
      <c r="S26" s="1"/>
      <c r="T26" s="17" t="str">
        <f t="shared" si="11"/>
        <v>-</v>
      </c>
      <c r="U26" s="36" t="str">
        <f t="shared" ca="1" si="12"/>
        <v>-</v>
      </c>
      <c r="V26" s="37" t="str">
        <f t="shared" ca="1" si="2"/>
        <v>-</v>
      </c>
      <c r="W26" s="38" t="str">
        <f t="shared" si="13"/>
        <v>-</v>
      </c>
      <c r="X26" s="39" t="str">
        <f t="shared" si="4"/>
        <v>-</v>
      </c>
      <c r="Y26" s="36" t="str">
        <f t="shared" ca="1" si="5"/>
        <v>-</v>
      </c>
      <c r="Z26" s="37" t="str">
        <f t="shared" ca="1" si="6"/>
        <v>-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9" t="str">
        <f t="shared" si="14"/>
        <v>-</v>
      </c>
      <c r="AN26" s="39" t="str">
        <f t="shared" si="14"/>
        <v>-</v>
      </c>
      <c r="AO26" s="39" t="str">
        <f t="shared" si="14"/>
        <v>-</v>
      </c>
      <c r="AP26" s="39" t="str">
        <f t="shared" si="14"/>
        <v>-</v>
      </c>
      <c r="AQ26" s="39" t="str">
        <f t="shared" si="14"/>
        <v>-</v>
      </c>
      <c r="AR26" s="39" t="str">
        <f t="shared" si="14"/>
        <v>-</v>
      </c>
      <c r="AS26" s="39" t="str">
        <f t="shared" si="14"/>
        <v>-</v>
      </c>
      <c r="AT26" s="39" t="str">
        <f t="shared" si="14"/>
        <v>-</v>
      </c>
      <c r="AU26" s="39" t="str">
        <f t="shared" si="14"/>
        <v>-</v>
      </c>
      <c r="AV26" s="39" t="str">
        <f t="shared" si="14"/>
        <v>-</v>
      </c>
      <c r="AW26" s="39" t="str">
        <f t="shared" si="14"/>
        <v>-</v>
      </c>
      <c r="AX26" s="39" t="str">
        <f t="shared" si="14"/>
        <v>-</v>
      </c>
      <c r="AY26" s="3"/>
      <c r="AZ26" s="26"/>
      <c r="BA26" s="26"/>
      <c r="BB26" s="34"/>
      <c r="BC26" s="26"/>
      <c r="BD26" s="34"/>
      <c r="BE26" s="34"/>
      <c r="BF26" s="34"/>
      <c r="BI26" s="26"/>
    </row>
    <row r="27" spans="1:61" s="4" customFormat="1" ht="13.9" customHeight="1" x14ac:dyDescent="0.25">
      <c r="A27" s="3"/>
      <c r="B27" s="9" t="s">
        <v>48</v>
      </c>
      <c r="C27" s="5"/>
      <c r="D27" s="6"/>
      <c r="E27" s="7"/>
      <c r="F27" s="7"/>
      <c r="G27" s="7"/>
      <c r="H27" s="6"/>
      <c r="I27" s="6"/>
      <c r="J27" s="6">
        <f t="shared" si="0"/>
        <v>0</v>
      </c>
      <c r="K27" s="13" t="str">
        <f t="shared" si="1"/>
        <v>-</v>
      </c>
      <c r="L27" s="6" t="str">
        <f t="shared" si="8"/>
        <v/>
      </c>
      <c r="M27" s="25" t="str">
        <f>IF(I27="","-",IFERROR(VLOOKUP(L27,Segédlisták!$B$3:$C$18,2,0),"-"))</f>
        <v>-</v>
      </c>
      <c r="N27" s="42" t="str">
        <f t="shared" si="9"/>
        <v>-</v>
      </c>
      <c r="O27" s="43"/>
      <c r="P27" s="44" t="str">
        <f t="shared" si="10"/>
        <v>-</v>
      </c>
      <c r="Q27" s="7" t="s">
        <v>1071</v>
      </c>
      <c r="R27" s="1"/>
      <c r="S27" s="1"/>
      <c r="T27" s="17" t="str">
        <f t="shared" si="11"/>
        <v>-</v>
      </c>
      <c r="U27" s="36" t="str">
        <f t="shared" ca="1" si="12"/>
        <v>-</v>
      </c>
      <c r="V27" s="37" t="str">
        <f t="shared" ca="1" si="2"/>
        <v>-</v>
      </c>
      <c r="W27" s="38" t="str">
        <f t="shared" si="13"/>
        <v>-</v>
      </c>
      <c r="X27" s="39" t="str">
        <f t="shared" si="4"/>
        <v>-</v>
      </c>
      <c r="Y27" s="36" t="str">
        <f t="shared" ca="1" si="5"/>
        <v>-</v>
      </c>
      <c r="Z27" s="37" t="str">
        <f t="shared" ca="1" si="6"/>
        <v>-</v>
      </c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9" t="str">
        <f t="shared" si="14"/>
        <v>-</v>
      </c>
      <c r="AN27" s="39" t="str">
        <f t="shared" si="14"/>
        <v>-</v>
      </c>
      <c r="AO27" s="39" t="str">
        <f t="shared" si="14"/>
        <v>-</v>
      </c>
      <c r="AP27" s="39" t="str">
        <f t="shared" si="14"/>
        <v>-</v>
      </c>
      <c r="AQ27" s="39" t="str">
        <f t="shared" si="14"/>
        <v>-</v>
      </c>
      <c r="AR27" s="39" t="str">
        <f t="shared" si="14"/>
        <v>-</v>
      </c>
      <c r="AS27" s="39" t="str">
        <f t="shared" si="14"/>
        <v>-</v>
      </c>
      <c r="AT27" s="39" t="str">
        <f t="shared" si="14"/>
        <v>-</v>
      </c>
      <c r="AU27" s="39" t="str">
        <f t="shared" si="14"/>
        <v>-</v>
      </c>
      <c r="AV27" s="39" t="str">
        <f t="shared" si="14"/>
        <v>-</v>
      </c>
      <c r="AW27" s="39" t="str">
        <f t="shared" si="14"/>
        <v>-</v>
      </c>
      <c r="AX27" s="39" t="str">
        <f t="shared" si="14"/>
        <v>-</v>
      </c>
      <c r="AY27" s="3"/>
      <c r="AZ27" s="26"/>
      <c r="BA27" s="26"/>
      <c r="BB27" s="34"/>
      <c r="BC27" s="26"/>
      <c r="BD27" s="34"/>
      <c r="BE27" s="34"/>
      <c r="BF27" s="34"/>
      <c r="BI27" s="26"/>
    </row>
    <row r="28" spans="1:61" s="4" customFormat="1" ht="13.9" customHeight="1" x14ac:dyDescent="0.25">
      <c r="A28" s="3"/>
      <c r="B28" s="9" t="s">
        <v>49</v>
      </c>
      <c r="C28" s="5"/>
      <c r="D28" s="6"/>
      <c r="E28" s="7"/>
      <c r="F28" s="7"/>
      <c r="G28" s="7"/>
      <c r="H28" s="6"/>
      <c r="I28" s="6"/>
      <c r="J28" s="6">
        <f t="shared" si="0"/>
        <v>0</v>
      </c>
      <c r="K28" s="13" t="str">
        <f t="shared" si="1"/>
        <v>-</v>
      </c>
      <c r="L28" s="6" t="str">
        <f t="shared" si="8"/>
        <v/>
      </c>
      <c r="M28" s="25" t="str">
        <f>IF(I28="","-",IFERROR(VLOOKUP(L28,Segédlisták!$B$3:$C$18,2,0),"-"))</f>
        <v>-</v>
      </c>
      <c r="N28" s="42" t="str">
        <f t="shared" si="9"/>
        <v>-</v>
      </c>
      <c r="O28" s="43"/>
      <c r="P28" s="44" t="str">
        <f t="shared" si="10"/>
        <v>-</v>
      </c>
      <c r="Q28" s="7" t="s">
        <v>1071</v>
      </c>
      <c r="R28" s="1"/>
      <c r="S28" s="1"/>
      <c r="T28" s="17" t="str">
        <f t="shared" si="11"/>
        <v>-</v>
      </c>
      <c r="U28" s="36" t="str">
        <f t="shared" ca="1" si="12"/>
        <v>-</v>
      </c>
      <c r="V28" s="37" t="str">
        <f t="shared" ca="1" si="2"/>
        <v>-</v>
      </c>
      <c r="W28" s="38" t="str">
        <f t="shared" si="13"/>
        <v>-</v>
      </c>
      <c r="X28" s="39" t="str">
        <f t="shared" si="4"/>
        <v>-</v>
      </c>
      <c r="Y28" s="36" t="str">
        <f t="shared" ca="1" si="5"/>
        <v>-</v>
      </c>
      <c r="Z28" s="37" t="str">
        <f t="shared" ca="1" si="6"/>
        <v>-</v>
      </c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39" t="str">
        <f t="shared" si="14"/>
        <v>-</v>
      </c>
      <c r="AN28" s="39" t="str">
        <f t="shared" si="14"/>
        <v>-</v>
      </c>
      <c r="AO28" s="39" t="str">
        <f t="shared" si="14"/>
        <v>-</v>
      </c>
      <c r="AP28" s="39" t="str">
        <f t="shared" si="14"/>
        <v>-</v>
      </c>
      <c r="AQ28" s="39" t="str">
        <f t="shared" si="14"/>
        <v>-</v>
      </c>
      <c r="AR28" s="39" t="str">
        <f t="shared" si="14"/>
        <v>-</v>
      </c>
      <c r="AS28" s="39" t="str">
        <f t="shared" si="14"/>
        <v>-</v>
      </c>
      <c r="AT28" s="39" t="str">
        <f t="shared" si="14"/>
        <v>-</v>
      </c>
      <c r="AU28" s="39" t="str">
        <f t="shared" si="14"/>
        <v>-</v>
      </c>
      <c r="AV28" s="39" t="str">
        <f t="shared" si="14"/>
        <v>-</v>
      </c>
      <c r="AW28" s="39" t="str">
        <f t="shared" si="14"/>
        <v>-</v>
      </c>
      <c r="AX28" s="39" t="str">
        <f t="shared" si="14"/>
        <v>-</v>
      </c>
      <c r="AY28" s="3"/>
      <c r="AZ28" s="26"/>
      <c r="BA28" s="26"/>
      <c r="BB28" s="34"/>
      <c r="BC28" s="26"/>
      <c r="BD28" s="34"/>
      <c r="BE28" s="34"/>
      <c r="BF28" s="34"/>
      <c r="BI28" s="26"/>
    </row>
    <row r="29" spans="1:61" ht="6" customHeight="1" x14ac:dyDescent="0.25">
      <c r="A29" s="18"/>
      <c r="B29" s="18"/>
      <c r="C29" s="18"/>
      <c r="D29" s="19"/>
      <c r="E29" s="19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8"/>
      <c r="S29" s="18"/>
      <c r="T29" s="20"/>
      <c r="U29" s="20"/>
      <c r="V29" s="20"/>
      <c r="W29" s="18"/>
      <c r="X29" s="18"/>
      <c r="Y29" s="20"/>
      <c r="Z29" s="20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</sheetData>
  <sheetProtection algorithmName="SHA-512" hashValue="0nCuHpC4CnfOA6phvB92NE3RZtXWqM40adFLiMKoXiq7uLwT6SRPXgeQQm+bJ6GzPCoNKVrWvi+U/rzGGkzUcA==" saltValue="qCgh6rdVFzBjluKH4ZjYOA==" spinCount="100000" sheet="1" objects="1" scenarios="1"/>
  <mergeCells count="10">
    <mergeCell ref="L8:M8"/>
    <mergeCell ref="O8:P8"/>
    <mergeCell ref="U8:V8"/>
    <mergeCell ref="W8:X8"/>
    <mergeCell ref="Y8:Z8"/>
    <mergeCell ref="B2:AX2"/>
    <mergeCell ref="B4:D4"/>
    <mergeCell ref="B6:D6"/>
    <mergeCell ref="AA6:AL6"/>
    <mergeCell ref="AM6:AX6"/>
  </mergeCells>
  <phoneticPr fontId="9" type="noConversion"/>
  <conditionalFormatting sqref="I9:I28">
    <cfRule type="expression" dxfId="7" priority="1">
      <formula>J9&gt;1</formula>
    </cfRule>
  </conditionalFormatting>
  <conditionalFormatting sqref="K9:K28">
    <cfRule type="containsText" dxfId="6" priority="5" operator="containsText" text="a POD">
      <formula>NOT(ISERROR(SEARCH("a POD",K9)))</formula>
    </cfRule>
    <cfRule type="beginsWith" dxfId="5" priority="10" operator="beginsWith" text="NOK">
      <formula>LEFT(K9,LEN("NOK"))="NOK"</formula>
    </cfRule>
  </conditionalFormatting>
  <conditionalFormatting sqref="Q9:Q28">
    <cfRule type="beginsWith" dxfId="4" priority="9" operator="beginsWith" text="…">
      <formula>LEFT(Q9,LEN("…"))="…"</formula>
    </cfRule>
  </conditionalFormatting>
  <dataValidations count="2">
    <dataValidation operator="equal" showInputMessage="1" showErrorMessage="1" sqref="I9:I28" xr:uid="{3D4C9612-6F17-4B1E-A96B-8C6E64F81481}"/>
    <dataValidation type="whole" operator="greaterThan" allowBlank="1" showInputMessage="1" showErrorMessage="1" sqref="AA9:AL28" xr:uid="{A7128205-7030-4289-96F0-C2900AE8EFA2}">
      <formula1>0</formula1>
    </dataValidation>
  </dataValidations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9E8D84-9630-466D-A080-D35CE756F51C}">
          <x14:formula1>
            <xm:f>Segédlisták!$F$3:$F$13</xm:f>
          </x14:formula1>
          <xm:sqref>Q9:Q28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10"/>
  <sheetViews>
    <sheetView tabSelected="1" zoomScale="75" zoomScaleNormal="75" workbookViewId="0">
      <pane xSplit="3" ySplit="8" topLeftCell="P9" activePane="bottomRight" state="frozen"/>
      <selection activeCell="H1" sqref="H1:J1048576"/>
      <selection pane="topRight" activeCell="H1" sqref="H1:J1048576"/>
      <selection pane="bottomLeft" activeCell="H1" sqref="H1:J1048576"/>
      <selection pane="bottomRight" activeCell="E13" sqref="E13"/>
    </sheetView>
  </sheetViews>
  <sheetFormatPr defaultColWidth="8.85546875" defaultRowHeight="16.5" zeroHeight="1" x14ac:dyDescent="0.25"/>
  <cols>
    <col min="1" max="1" width="0.85546875" style="21" customWidth="1"/>
    <col min="2" max="2" width="4.28515625" style="21" customWidth="1"/>
    <col min="3" max="3" width="45.140625" style="21" bestFit="1" customWidth="1"/>
    <col min="4" max="4" width="32.7109375" style="22" customWidth="1"/>
    <col min="5" max="5" width="36.85546875" style="22" customWidth="1"/>
    <col min="6" max="6" width="32.140625" style="22" customWidth="1"/>
    <col min="7" max="7" width="38" style="21" customWidth="1"/>
    <col min="8" max="8" width="35" style="21" customWidth="1"/>
    <col min="9" max="9" width="20.140625" style="21" customWidth="1"/>
    <col min="10" max="10" width="5.5703125" style="21" hidden="1" customWidth="1"/>
    <col min="11" max="11" width="29.28515625" style="21" bestFit="1" customWidth="1"/>
    <col min="12" max="12" width="2.5703125" style="21" hidden="1" customWidth="1"/>
    <col min="13" max="13" width="32.28515625" style="21" customWidth="1"/>
    <col min="14" max="14" width="17.5703125" style="21" customWidth="1"/>
    <col min="15" max="15" width="10.7109375" style="21" customWidth="1"/>
    <col min="16" max="16" width="13.85546875" style="21" customWidth="1"/>
    <col min="17" max="17" width="32.7109375" style="22" customWidth="1"/>
    <col min="18" max="19" width="17" style="21" customWidth="1"/>
    <col min="20" max="20" width="12.5703125" style="23" customWidth="1"/>
    <col min="21" max="22" width="13.28515625" style="23" customWidth="1"/>
    <col min="23" max="24" width="13.42578125" style="21" customWidth="1"/>
    <col min="25" max="26" width="13.42578125" style="23" customWidth="1"/>
    <col min="27" max="38" width="9.7109375" style="21" customWidth="1"/>
    <col min="39" max="50" width="12.140625" style="21" bestFit="1" customWidth="1"/>
    <col min="51" max="51" width="0.85546875" style="21" customWidth="1"/>
    <col min="52" max="54" width="8.85546875" style="21" customWidth="1"/>
    <col min="55" max="16384" width="8.85546875" style="21"/>
  </cols>
  <sheetData>
    <row r="1" spans="1:61" ht="6" customHeight="1" x14ac:dyDescent="0.25">
      <c r="A1" s="18"/>
      <c r="B1" s="18"/>
      <c r="C1" s="18"/>
      <c r="D1" s="19"/>
      <c r="E1" s="19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8"/>
      <c r="T1" s="20"/>
      <c r="U1" s="20"/>
      <c r="V1" s="20"/>
      <c r="W1" s="18"/>
      <c r="X1" s="18"/>
      <c r="Y1" s="20"/>
      <c r="Z1" s="20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61" ht="40.15" customHeight="1" x14ac:dyDescent="0.25">
      <c r="A2" s="18"/>
      <c r="B2" s="59" t="s">
        <v>37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1"/>
      <c r="AY2" s="18"/>
    </row>
    <row r="3" spans="1:61" ht="6" customHeight="1" x14ac:dyDescent="0.25">
      <c r="A3" s="18"/>
      <c r="B3" s="18"/>
      <c r="C3" s="18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  <c r="S3" s="18"/>
      <c r="T3" s="20"/>
      <c r="U3" s="20"/>
      <c r="V3" s="20"/>
      <c r="W3" s="18"/>
      <c r="X3" s="18"/>
      <c r="Y3" s="20"/>
      <c r="Z3" s="2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61" ht="25.15" customHeight="1" x14ac:dyDescent="0.25">
      <c r="A4" s="18"/>
      <c r="B4" s="62" t="s">
        <v>106</v>
      </c>
      <c r="C4" s="63"/>
      <c r="D4" s="64"/>
      <c r="E4" s="15">
        <f ca="1">U6</f>
        <v>13534</v>
      </c>
      <c r="F4" s="16">
        <f ca="1">V6</f>
        <v>144782.53</v>
      </c>
      <c r="G4" s="18"/>
      <c r="H4" s="18"/>
      <c r="I4" s="18"/>
      <c r="J4" s="18"/>
      <c r="K4" s="18"/>
      <c r="L4" s="18"/>
      <c r="M4" s="18"/>
      <c r="N4" s="18"/>
      <c r="O4" s="29" t="s">
        <v>366</v>
      </c>
      <c r="P4" s="29" t="s">
        <v>367</v>
      </c>
      <c r="Q4" s="19"/>
      <c r="R4" s="18"/>
      <c r="S4" s="18"/>
      <c r="T4" s="20"/>
      <c r="U4" s="33">
        <v>0.85</v>
      </c>
      <c r="V4" s="33">
        <v>0.3</v>
      </c>
      <c r="W4" s="18"/>
      <c r="X4" s="18"/>
      <c r="Y4" s="18"/>
      <c r="Z4" s="2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61" ht="6" customHeight="1" x14ac:dyDescent="0.25">
      <c r="A5" s="18"/>
      <c r="B5" s="11"/>
      <c r="C5" s="12"/>
      <c r="D5" s="12"/>
      <c r="E5" s="35"/>
      <c r="F5" s="12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8"/>
      <c r="S5" s="18"/>
      <c r="T5" s="20"/>
      <c r="U5" s="20"/>
      <c r="V5" s="20"/>
      <c r="W5" s="18"/>
      <c r="X5" s="18"/>
      <c r="Y5" s="20"/>
      <c r="Z5" s="2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61" ht="25.15" customHeight="1" x14ac:dyDescent="0.25">
      <c r="A6" s="18"/>
      <c r="B6" s="62" t="str">
        <f>"Max. mennyiség: szerződött mennyiség +"&amp;TEXT(V4,"0%")</f>
        <v>Max. mennyiség: szerződött mennyiség +30%</v>
      </c>
      <c r="C6" s="63"/>
      <c r="D6" s="64"/>
      <c r="E6" s="15">
        <f ca="1">ROUND(E4*(1+$V$4),0)</f>
        <v>17594</v>
      </c>
      <c r="F6" s="16">
        <f ca="1">ROUND(F4*(1+$V$4),0)</f>
        <v>188217</v>
      </c>
      <c r="G6" s="18"/>
      <c r="H6" s="18"/>
      <c r="I6" s="18"/>
      <c r="J6" s="18"/>
      <c r="K6" s="18"/>
      <c r="L6" s="18"/>
      <c r="M6" s="18"/>
      <c r="N6" s="18"/>
      <c r="O6" s="30">
        <v>34.76</v>
      </c>
      <c r="P6" s="31">
        <v>3.2492999999999999</v>
      </c>
      <c r="Q6" s="19"/>
      <c r="R6" s="18"/>
      <c r="S6" s="18"/>
      <c r="T6" s="20"/>
      <c r="U6" s="27">
        <f ca="1">SUM(U$9:U1018)</f>
        <v>13534</v>
      </c>
      <c r="V6" s="14">
        <f ca="1">SUM(V$9:V1018)</f>
        <v>144782.53</v>
      </c>
      <c r="W6" s="27">
        <f>SUM(W$9:W1018)</f>
        <v>17750</v>
      </c>
      <c r="X6" s="14">
        <f>SUM(X$9:X1018)</f>
        <v>189883.99000000002</v>
      </c>
      <c r="Y6" s="27">
        <f ca="1">SUM(Y$9:Y1018)</f>
        <v>15923</v>
      </c>
      <c r="Z6" s="14">
        <f ca="1">SUM(Z$9:Z1018)</f>
        <v>170339.29</v>
      </c>
      <c r="AA6" s="65" t="s">
        <v>362</v>
      </c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 t="s">
        <v>23</v>
      </c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18"/>
    </row>
    <row r="7" spans="1:61" ht="6" customHeight="1" x14ac:dyDescent="0.25">
      <c r="A7" s="18"/>
      <c r="B7" s="18"/>
      <c r="C7" s="18"/>
      <c r="D7" s="19"/>
      <c r="E7" s="19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  <c r="T7" s="20"/>
      <c r="U7" s="20"/>
      <c r="V7" s="20"/>
      <c r="W7" s="18"/>
      <c r="X7" s="18"/>
      <c r="Y7" s="20"/>
      <c r="Z7" s="20"/>
      <c r="AA7" s="24">
        <v>10</v>
      </c>
      <c r="AB7" s="24">
        <v>11</v>
      </c>
      <c r="AC7" s="24">
        <v>12</v>
      </c>
      <c r="AD7" s="24">
        <v>1</v>
      </c>
      <c r="AE7" s="24">
        <v>2</v>
      </c>
      <c r="AF7" s="24">
        <v>3</v>
      </c>
      <c r="AG7" s="24">
        <v>4</v>
      </c>
      <c r="AH7" s="24">
        <v>5</v>
      </c>
      <c r="AI7" s="24">
        <v>6</v>
      </c>
      <c r="AJ7" s="24">
        <v>7</v>
      </c>
      <c r="AK7" s="24">
        <v>8</v>
      </c>
      <c r="AL7" s="24">
        <v>9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61" ht="30" customHeight="1" x14ac:dyDescent="0.25">
      <c r="A8" s="18"/>
      <c r="B8" s="8" t="s">
        <v>26</v>
      </c>
      <c r="C8" s="8" t="s">
        <v>77</v>
      </c>
      <c r="D8" s="8" t="s">
        <v>76</v>
      </c>
      <c r="E8" s="8" t="s">
        <v>69</v>
      </c>
      <c r="F8" s="8" t="s">
        <v>70</v>
      </c>
      <c r="G8" s="8" t="s">
        <v>71</v>
      </c>
      <c r="H8" s="8" t="s">
        <v>38</v>
      </c>
      <c r="I8" s="28" t="s">
        <v>39</v>
      </c>
      <c r="K8" s="32" t="s">
        <v>363</v>
      </c>
      <c r="L8" s="66" t="s">
        <v>2</v>
      </c>
      <c r="M8" s="67"/>
      <c r="N8" s="2" t="s">
        <v>68</v>
      </c>
      <c r="O8" s="66" t="s">
        <v>10</v>
      </c>
      <c r="P8" s="67"/>
      <c r="Q8" s="8" t="s">
        <v>74</v>
      </c>
      <c r="R8" s="8" t="s">
        <v>0</v>
      </c>
      <c r="S8" s="8" t="s">
        <v>1</v>
      </c>
      <c r="T8" s="8" t="s">
        <v>3</v>
      </c>
      <c r="U8" s="66" t="s">
        <v>75</v>
      </c>
      <c r="V8" s="68"/>
      <c r="W8" s="66" t="s">
        <v>73</v>
      </c>
      <c r="X8" s="67"/>
      <c r="Y8" s="66" t="s">
        <v>72</v>
      </c>
      <c r="Z8" s="68"/>
      <c r="AA8" s="10" t="s">
        <v>11</v>
      </c>
      <c r="AB8" s="10" t="s">
        <v>12</v>
      </c>
      <c r="AC8" s="10" t="s">
        <v>13</v>
      </c>
      <c r="AD8" s="10" t="s">
        <v>14</v>
      </c>
      <c r="AE8" s="10" t="s">
        <v>15</v>
      </c>
      <c r="AF8" s="10" t="s">
        <v>16</v>
      </c>
      <c r="AG8" s="10" t="s">
        <v>17</v>
      </c>
      <c r="AH8" s="10" t="s">
        <v>18</v>
      </c>
      <c r="AI8" s="10" t="s">
        <v>19</v>
      </c>
      <c r="AJ8" s="10" t="s">
        <v>20</v>
      </c>
      <c r="AK8" s="10" t="s">
        <v>21</v>
      </c>
      <c r="AL8" s="10" t="s">
        <v>22</v>
      </c>
      <c r="AM8" s="10" t="s">
        <v>11</v>
      </c>
      <c r="AN8" s="10" t="s">
        <v>12</v>
      </c>
      <c r="AO8" s="10" t="s">
        <v>13</v>
      </c>
      <c r="AP8" s="10" t="s">
        <v>14</v>
      </c>
      <c r="AQ8" s="10" t="s">
        <v>15</v>
      </c>
      <c r="AR8" s="10" t="s">
        <v>16</v>
      </c>
      <c r="AS8" s="10" t="s">
        <v>17</v>
      </c>
      <c r="AT8" s="10" t="s">
        <v>18</v>
      </c>
      <c r="AU8" s="10" t="s">
        <v>19</v>
      </c>
      <c r="AV8" s="10" t="s">
        <v>20</v>
      </c>
      <c r="AW8" s="10" t="s">
        <v>21</v>
      </c>
      <c r="AX8" s="10" t="s">
        <v>22</v>
      </c>
      <c r="AY8" s="18"/>
      <c r="BG8" s="40"/>
      <c r="BH8" s="40"/>
    </row>
    <row r="9" spans="1:61" s="4" customFormat="1" ht="13.9" customHeight="1" x14ac:dyDescent="0.25">
      <c r="A9" s="3"/>
      <c r="B9" s="9" t="s">
        <v>28</v>
      </c>
      <c r="C9" s="58" t="s">
        <v>1116</v>
      </c>
      <c r="D9" s="7" t="s">
        <v>1117</v>
      </c>
      <c r="E9" s="7" t="s">
        <v>1116</v>
      </c>
      <c r="F9" s="7" t="s">
        <v>1117</v>
      </c>
      <c r="G9" s="7" t="s">
        <v>1129</v>
      </c>
      <c r="H9" s="6" t="s">
        <v>1118</v>
      </c>
      <c r="I9" s="6" t="s">
        <v>1119</v>
      </c>
      <c r="J9" s="6">
        <f t="shared" ref="J9:J72" si="0">COUNTIF(I$9:I$1007,I9)</f>
        <v>1</v>
      </c>
      <c r="K9" s="13" t="str">
        <f t="shared" ref="K9:K71" si="1">IF(I9="","-",IF(AND(LEN(I9)=16,J9=1),"OK",IF(AND(LEN(I9)=16,J9&gt;1)," ez a POD "&amp;J9&amp;"-szer szerepel a táblában",IF(AND(J9=1,LEN(I9)-16&gt;0),"a POD "&amp;LEN(I9)-16&amp;" karakterrel hosszabb",IF(AND(J9=1,LEN(I9)-16&lt;0),"a POD "&amp;ABS(LEN(I9)-16)&amp;" karakterrel rövidebb")))))</f>
        <v>OK</v>
      </c>
      <c r="L9" s="6" t="str">
        <f t="shared" ref="L9:L55" si="2">RIGHT(LEFT(I9,5),2)</f>
        <v>04</v>
      </c>
      <c r="M9" s="25" t="str">
        <f>IF(I9="","-",IFERROR(VLOOKUP(L9,Segédlisták!$B$3:$C$18,2,0),"-"))</f>
        <v>E.ON Közép-dunántúli Gázhálózati Zrt.</v>
      </c>
      <c r="N9" s="42" t="str">
        <f t="shared" ref="N9:N55" si="3">IF(O9="","-",15*O9)</f>
        <v>-</v>
      </c>
      <c r="O9" s="43"/>
      <c r="P9" s="44" t="str">
        <f t="shared" ref="P9:P72" si="4">IF(O9&gt;99,O9*$O$6/$P$6,"-")</f>
        <v>-</v>
      </c>
      <c r="Q9" s="7" t="s">
        <v>1074</v>
      </c>
      <c r="R9" s="1">
        <v>44927</v>
      </c>
      <c r="S9" s="1">
        <v>45200</v>
      </c>
      <c r="T9" s="17">
        <f t="shared" ref="T9:T55" si="5">IF(OR($R9="",S9=""),"-",DATEDIF(R9,S9,"m"))</f>
        <v>9</v>
      </c>
      <c r="U9" s="36">
        <f t="shared" ref="U9:U72" ca="1" si="6">IF($Y9="-","-",ROUND($U$4*Y9,0))</f>
        <v>1455</v>
      </c>
      <c r="V9" s="37">
        <f t="shared" ref="V9:V72" ca="1" si="7">IF($U9="-","-",ROUND($U9*$O$6/$P$6,2))</f>
        <v>15565.14</v>
      </c>
      <c r="W9" s="38">
        <f t="shared" ref="W9:W72" si="8">IF($I9="","-",SUM(AA9:AL9))</f>
        <v>3000</v>
      </c>
      <c r="X9" s="39">
        <f t="shared" ref="X9:X72" si="9">IF($W9="-","-",ROUND($W9*$O$6/$P$6,2))</f>
        <v>32093.07</v>
      </c>
      <c r="Y9" s="36">
        <f t="shared" ref="Y9:Y72" ca="1" si="10">IF(OR($W9="-",$W9=0),"-",IF(AND(DATEDIF($R9,$S9,"y")&gt;0,DATEDIF($R9,$S9,"ym")=0),$W9*DATEDIF($R9,$S9,"y"),IF(AND(DATEDIF($R9,$S9,"y")=0,DATEDIF($R9,$S9,"ym")&gt;0),SUM(OFFSET($AA9:$AL9,0,MATCH(MONTH($R9),$AA$7:$AL$7,0)-1,1,$T9)),IF(AND(DATEDIF($R9,$S9,"y")&gt;0,DATEDIF($R9,$S9,"ym")&gt;0),DATEDIF($R9,$S9,"y")*$W9+SUM(OFFSET($AA9:$AL9,0,MATCH(MONTH($R9),$AA$7:$AL$7,0)-1,1,DATEDIF($R9,$S9,"ym")))))))</f>
        <v>1712</v>
      </c>
      <c r="Z9" s="37">
        <f t="shared" ref="Z9:Z72" ca="1" si="11">IF($Y9="-","-",ROUND($Y9*$O$6/$P$6,2))</f>
        <v>18314.439999999999</v>
      </c>
      <c r="AA9" s="41">
        <v>432</v>
      </c>
      <c r="AB9" s="41">
        <v>428</v>
      </c>
      <c r="AC9" s="41">
        <v>428</v>
      </c>
      <c r="AD9" s="41">
        <v>428</v>
      </c>
      <c r="AE9" s="41">
        <v>428</v>
      </c>
      <c r="AF9" s="41">
        <v>428</v>
      </c>
      <c r="AG9" s="41">
        <v>428</v>
      </c>
      <c r="AH9" s="41"/>
      <c r="AI9" s="41"/>
      <c r="AJ9" s="41"/>
      <c r="AK9" s="41"/>
      <c r="AL9" s="41"/>
      <c r="AM9" s="39">
        <f t="shared" ref="AM9:AM71" si="12">IF(OR($C9="-",$AA9=""),"-",ROUND(AA9*$O$6/$P$6,2))</f>
        <v>4621.3999999999996</v>
      </c>
      <c r="AN9" s="39">
        <f t="shared" ref="AN9:AN71" si="13">IF(OR($C9="-",$AA9=""),"-",ROUND(AB9*$O$6/$P$6,2))</f>
        <v>4578.6099999999997</v>
      </c>
      <c r="AO9" s="39">
        <f t="shared" ref="AO9:AO71" si="14">IF(OR($C9="-",$AA9=""),"-",ROUND(AC9*$O$6/$P$6,2))</f>
        <v>4578.6099999999997</v>
      </c>
      <c r="AP9" s="39">
        <f t="shared" ref="AP9:AP71" si="15">IF(OR($C9="-",$AA9=""),"-",ROUND(AD9*$O$6/$P$6,2))</f>
        <v>4578.6099999999997</v>
      </c>
      <c r="AQ9" s="39">
        <f t="shared" ref="AQ9:AQ71" si="16">IF(OR($C9="-",$AA9=""),"-",ROUND(AE9*$O$6/$P$6,2))</f>
        <v>4578.6099999999997</v>
      </c>
      <c r="AR9" s="39">
        <f t="shared" ref="AR9:AR71" si="17">IF(OR($C9="-",$AA9=""),"-",ROUND(AF9*$O$6/$P$6,2))</f>
        <v>4578.6099999999997</v>
      </c>
      <c r="AS9" s="39">
        <f t="shared" ref="AS9:AS71" si="18">IF(OR($C9="-",$AA9=""),"-",ROUND(AG9*$O$6/$P$6,2))</f>
        <v>4578.6099999999997</v>
      </c>
      <c r="AT9" s="39">
        <f t="shared" ref="AT9:AT71" si="19">IF(OR($C9="-",$AA9=""),"-",ROUND(AH9*$O$6/$P$6,2))</f>
        <v>0</v>
      </c>
      <c r="AU9" s="39">
        <f t="shared" ref="AU9:AU71" si="20">IF(OR($C9="-",$AA9=""),"-",ROUND(AI9*$O$6/$P$6,2))</f>
        <v>0</v>
      </c>
      <c r="AV9" s="39">
        <f t="shared" ref="AV9:AV71" si="21">IF(OR($C9="-",$AA9=""),"-",ROUND(AJ9*$O$6/$P$6,2))</f>
        <v>0</v>
      </c>
      <c r="AW9" s="39">
        <f t="shared" ref="AW9:AW71" si="22">IF(OR($C9="-",$AA9=""),"-",ROUND(AK9*$O$6/$P$6,2))</f>
        <v>0</v>
      </c>
      <c r="AX9" s="39">
        <f t="shared" ref="AX9:AX71" si="23">IF(OR($C9="-",$AA9=""),"-",ROUND(AL9*$O$6/$P$6,2))</f>
        <v>0</v>
      </c>
      <c r="AY9" s="3"/>
      <c r="AZ9" s="26"/>
      <c r="BA9" s="26"/>
      <c r="BB9" s="34"/>
      <c r="BC9" s="26"/>
      <c r="BD9" s="34"/>
      <c r="BE9" s="34"/>
      <c r="BF9" s="34"/>
    </row>
    <row r="10" spans="1:61" s="4" customFormat="1" ht="13.9" customHeight="1" x14ac:dyDescent="0.25">
      <c r="A10" s="3"/>
      <c r="B10" s="9" t="s">
        <v>29</v>
      </c>
      <c r="C10" s="58" t="s">
        <v>1116</v>
      </c>
      <c r="D10" s="7" t="s">
        <v>1117</v>
      </c>
      <c r="E10" s="7" t="s">
        <v>1116</v>
      </c>
      <c r="F10" s="7" t="s">
        <v>1117</v>
      </c>
      <c r="G10" s="7" t="s">
        <v>1120</v>
      </c>
      <c r="H10" s="6" t="s">
        <v>1121</v>
      </c>
      <c r="I10" s="6" t="s">
        <v>1122</v>
      </c>
      <c r="J10" s="6">
        <f t="shared" si="0"/>
        <v>1</v>
      </c>
      <c r="K10" s="13" t="str">
        <f t="shared" si="1"/>
        <v>OK</v>
      </c>
      <c r="L10" s="6" t="str">
        <f t="shared" si="2"/>
        <v>04</v>
      </c>
      <c r="M10" s="25" t="str">
        <f>IF(I10="","-",IFERROR(VLOOKUP(L10,Segédlisták!$B$3:$C$18,2,0),"-"))</f>
        <v>E.ON Közép-dunántúli Gázhálózati Zrt.</v>
      </c>
      <c r="N10" s="42" t="str">
        <f t="shared" si="3"/>
        <v>-</v>
      </c>
      <c r="O10" s="43"/>
      <c r="P10" s="44" t="str">
        <f t="shared" si="4"/>
        <v>-</v>
      </c>
      <c r="Q10" s="7" t="s">
        <v>1074</v>
      </c>
      <c r="R10" s="1">
        <v>44927</v>
      </c>
      <c r="S10" s="1">
        <v>45200</v>
      </c>
      <c r="T10" s="17">
        <f t="shared" si="5"/>
        <v>9</v>
      </c>
      <c r="U10" s="36">
        <f t="shared" ca="1" si="6"/>
        <v>74</v>
      </c>
      <c r="V10" s="37">
        <f t="shared" ca="1" si="7"/>
        <v>791.63</v>
      </c>
      <c r="W10" s="38">
        <f t="shared" si="8"/>
        <v>150</v>
      </c>
      <c r="X10" s="39">
        <f t="shared" si="9"/>
        <v>1604.65</v>
      </c>
      <c r="Y10" s="36">
        <f t="shared" ca="1" si="10"/>
        <v>87</v>
      </c>
      <c r="Z10" s="37">
        <f t="shared" ca="1" si="11"/>
        <v>930.7</v>
      </c>
      <c r="AA10" s="41">
        <v>21</v>
      </c>
      <c r="AB10" s="41">
        <v>21</v>
      </c>
      <c r="AC10" s="41">
        <v>21</v>
      </c>
      <c r="AD10" s="41">
        <v>21</v>
      </c>
      <c r="AE10" s="41">
        <v>21</v>
      </c>
      <c r="AF10" s="41">
        <v>21</v>
      </c>
      <c r="AG10" s="41">
        <v>24</v>
      </c>
      <c r="AH10" s="41"/>
      <c r="AI10" s="41"/>
      <c r="AJ10" s="41"/>
      <c r="AK10" s="41"/>
      <c r="AL10" s="41"/>
      <c r="AM10" s="39">
        <f t="shared" si="12"/>
        <v>224.65</v>
      </c>
      <c r="AN10" s="39">
        <f t="shared" si="13"/>
        <v>224.65</v>
      </c>
      <c r="AO10" s="39">
        <f t="shared" si="14"/>
        <v>224.65</v>
      </c>
      <c r="AP10" s="39">
        <f t="shared" si="15"/>
        <v>224.65</v>
      </c>
      <c r="AQ10" s="39">
        <f t="shared" si="16"/>
        <v>224.65</v>
      </c>
      <c r="AR10" s="39">
        <f t="shared" si="17"/>
        <v>224.65</v>
      </c>
      <c r="AS10" s="39">
        <f t="shared" si="18"/>
        <v>256.74</v>
      </c>
      <c r="AT10" s="39">
        <f t="shared" si="19"/>
        <v>0</v>
      </c>
      <c r="AU10" s="39">
        <f t="shared" si="20"/>
        <v>0</v>
      </c>
      <c r="AV10" s="39">
        <f t="shared" si="21"/>
        <v>0</v>
      </c>
      <c r="AW10" s="39">
        <f t="shared" si="22"/>
        <v>0</v>
      </c>
      <c r="AX10" s="39">
        <f t="shared" si="23"/>
        <v>0</v>
      </c>
      <c r="AY10" s="3"/>
      <c r="AZ10" s="26"/>
      <c r="BA10" s="26"/>
      <c r="BB10" s="34"/>
      <c r="BC10" s="26"/>
      <c r="BD10" s="34"/>
      <c r="BE10" s="34"/>
      <c r="BF10" s="34"/>
    </row>
    <row r="11" spans="1:61" s="4" customFormat="1" ht="13.9" customHeight="1" x14ac:dyDescent="0.25">
      <c r="A11" s="3"/>
      <c r="B11" s="9" t="s">
        <v>30</v>
      </c>
      <c r="C11" s="58" t="s">
        <v>1116</v>
      </c>
      <c r="D11" s="7" t="s">
        <v>1117</v>
      </c>
      <c r="E11" s="7" t="s">
        <v>1116</v>
      </c>
      <c r="F11" s="7" t="s">
        <v>1117</v>
      </c>
      <c r="G11" s="7" t="s">
        <v>1123</v>
      </c>
      <c r="H11" s="6" t="s">
        <v>1124</v>
      </c>
      <c r="I11" s="6" t="s">
        <v>1125</v>
      </c>
      <c r="J11" s="6">
        <f t="shared" si="0"/>
        <v>1</v>
      </c>
      <c r="K11" s="13" t="str">
        <f t="shared" si="1"/>
        <v>OK</v>
      </c>
      <c r="L11" s="6" t="str">
        <f t="shared" si="2"/>
        <v>04</v>
      </c>
      <c r="M11" s="25" t="str">
        <f>IF(I11="","-",IFERROR(VLOOKUP(L11,Segédlisták!$B$3:$C$18,2,0),"-"))</f>
        <v>E.ON Közép-dunántúli Gázhálózati Zrt.</v>
      </c>
      <c r="N11" s="42">
        <f t="shared" si="3"/>
        <v>60</v>
      </c>
      <c r="O11" s="43">
        <v>4</v>
      </c>
      <c r="P11" s="44" t="str">
        <f t="shared" si="4"/>
        <v>-</v>
      </c>
      <c r="Q11" s="7" t="s">
        <v>1074</v>
      </c>
      <c r="R11" s="1">
        <v>44927</v>
      </c>
      <c r="S11" s="1">
        <v>45200</v>
      </c>
      <c r="T11" s="17">
        <f t="shared" si="5"/>
        <v>9</v>
      </c>
      <c r="U11" s="36">
        <f t="shared" ca="1" si="6"/>
        <v>1455</v>
      </c>
      <c r="V11" s="37">
        <f t="shared" ca="1" si="7"/>
        <v>15565.14</v>
      </c>
      <c r="W11" s="38">
        <f t="shared" si="8"/>
        <v>3000</v>
      </c>
      <c r="X11" s="39">
        <f t="shared" si="9"/>
        <v>32093.07</v>
      </c>
      <c r="Y11" s="36">
        <f t="shared" ca="1" si="10"/>
        <v>1712</v>
      </c>
      <c r="Z11" s="37">
        <f t="shared" ca="1" si="11"/>
        <v>18314.439999999999</v>
      </c>
      <c r="AA11" s="41">
        <v>432</v>
      </c>
      <c r="AB11" s="41">
        <v>428</v>
      </c>
      <c r="AC11" s="41">
        <v>428</v>
      </c>
      <c r="AD11" s="41">
        <v>428</v>
      </c>
      <c r="AE11" s="41">
        <v>428</v>
      </c>
      <c r="AF11" s="41">
        <v>428</v>
      </c>
      <c r="AG11" s="41">
        <v>428</v>
      </c>
      <c r="AH11" s="41"/>
      <c r="AI11" s="41"/>
      <c r="AJ11" s="41"/>
      <c r="AK11" s="41"/>
      <c r="AL11" s="41"/>
      <c r="AM11" s="39">
        <f t="shared" si="12"/>
        <v>4621.3999999999996</v>
      </c>
      <c r="AN11" s="39">
        <f t="shared" si="13"/>
        <v>4578.6099999999997</v>
      </c>
      <c r="AO11" s="39">
        <f t="shared" si="14"/>
        <v>4578.6099999999997</v>
      </c>
      <c r="AP11" s="39">
        <f t="shared" si="15"/>
        <v>4578.6099999999997</v>
      </c>
      <c r="AQ11" s="39">
        <f t="shared" si="16"/>
        <v>4578.6099999999997</v>
      </c>
      <c r="AR11" s="39">
        <f t="shared" si="17"/>
        <v>4578.6099999999997</v>
      </c>
      <c r="AS11" s="39">
        <f t="shared" si="18"/>
        <v>4578.6099999999997</v>
      </c>
      <c r="AT11" s="39">
        <f t="shared" si="19"/>
        <v>0</v>
      </c>
      <c r="AU11" s="39">
        <f t="shared" si="20"/>
        <v>0</v>
      </c>
      <c r="AV11" s="39">
        <f t="shared" si="21"/>
        <v>0</v>
      </c>
      <c r="AW11" s="39">
        <f t="shared" si="22"/>
        <v>0</v>
      </c>
      <c r="AX11" s="39">
        <f t="shared" si="23"/>
        <v>0</v>
      </c>
      <c r="AY11" s="3"/>
      <c r="AZ11" s="26"/>
      <c r="BA11" s="26"/>
      <c r="BB11" s="34"/>
      <c r="BC11" s="26"/>
      <c r="BD11" s="34"/>
      <c r="BE11" s="34"/>
      <c r="BF11" s="34"/>
    </row>
    <row r="12" spans="1:61" s="4" customFormat="1" ht="13.9" customHeight="1" x14ac:dyDescent="0.25">
      <c r="A12" s="3"/>
      <c r="B12" s="9" t="s">
        <v>31</v>
      </c>
      <c r="C12" s="58" t="s">
        <v>1116</v>
      </c>
      <c r="D12" s="6" t="s">
        <v>1117</v>
      </c>
      <c r="E12" s="7" t="s">
        <v>1116</v>
      </c>
      <c r="F12" s="6" t="s">
        <v>1117</v>
      </c>
      <c r="G12" s="7" t="s">
        <v>1126</v>
      </c>
      <c r="H12" s="6" t="s">
        <v>1127</v>
      </c>
      <c r="I12" s="6" t="s">
        <v>1128</v>
      </c>
      <c r="J12" s="6">
        <f t="shared" si="0"/>
        <v>1</v>
      </c>
      <c r="K12" s="13" t="str">
        <f t="shared" si="1"/>
        <v>OK</v>
      </c>
      <c r="L12" s="6" t="str">
        <f t="shared" si="2"/>
        <v>04</v>
      </c>
      <c r="M12" s="25" t="str">
        <f>IF(I12="","-",IFERROR(VLOOKUP(L12,Segédlisták!$B$3:$C$18,2,0),"-"))</f>
        <v>E.ON Közép-dunántúli Gázhálózati Zrt.</v>
      </c>
      <c r="N12" s="42">
        <f t="shared" si="3"/>
        <v>240</v>
      </c>
      <c r="O12" s="43">
        <v>16</v>
      </c>
      <c r="P12" s="44" t="str">
        <f t="shared" si="4"/>
        <v>-</v>
      </c>
      <c r="Q12" s="7" t="s">
        <v>1074</v>
      </c>
      <c r="R12" s="1">
        <v>44927</v>
      </c>
      <c r="S12" s="1">
        <v>45200</v>
      </c>
      <c r="T12" s="17">
        <f t="shared" si="5"/>
        <v>9</v>
      </c>
      <c r="U12" s="36">
        <f t="shared" ca="1" si="6"/>
        <v>1455</v>
      </c>
      <c r="V12" s="37">
        <f t="shared" ca="1" si="7"/>
        <v>15565.14</v>
      </c>
      <c r="W12" s="38">
        <f t="shared" si="8"/>
        <v>3000</v>
      </c>
      <c r="X12" s="39">
        <f t="shared" si="9"/>
        <v>32093.07</v>
      </c>
      <c r="Y12" s="36">
        <f t="shared" ca="1" si="10"/>
        <v>1712</v>
      </c>
      <c r="Z12" s="37">
        <f t="shared" ca="1" si="11"/>
        <v>18314.439999999999</v>
      </c>
      <c r="AA12" s="41">
        <v>432</v>
      </c>
      <c r="AB12" s="41">
        <v>428</v>
      </c>
      <c r="AC12" s="41">
        <v>428</v>
      </c>
      <c r="AD12" s="41">
        <v>428</v>
      </c>
      <c r="AE12" s="41">
        <v>428</v>
      </c>
      <c r="AF12" s="41">
        <v>428</v>
      </c>
      <c r="AG12" s="41">
        <v>428</v>
      </c>
      <c r="AH12" s="41"/>
      <c r="AI12" s="41"/>
      <c r="AJ12" s="41"/>
      <c r="AK12" s="41"/>
      <c r="AL12" s="41"/>
      <c r="AM12" s="39">
        <f t="shared" si="12"/>
        <v>4621.3999999999996</v>
      </c>
      <c r="AN12" s="39">
        <f t="shared" si="13"/>
        <v>4578.6099999999997</v>
      </c>
      <c r="AO12" s="39">
        <f t="shared" si="14"/>
        <v>4578.6099999999997</v>
      </c>
      <c r="AP12" s="39">
        <f t="shared" si="15"/>
        <v>4578.6099999999997</v>
      </c>
      <c r="AQ12" s="39">
        <f t="shared" si="16"/>
        <v>4578.6099999999997</v>
      </c>
      <c r="AR12" s="39">
        <f t="shared" si="17"/>
        <v>4578.6099999999997</v>
      </c>
      <c r="AS12" s="39">
        <f t="shared" si="18"/>
        <v>4578.6099999999997</v>
      </c>
      <c r="AT12" s="39">
        <f t="shared" si="19"/>
        <v>0</v>
      </c>
      <c r="AU12" s="39">
        <f t="shared" si="20"/>
        <v>0</v>
      </c>
      <c r="AV12" s="39">
        <f t="shared" si="21"/>
        <v>0</v>
      </c>
      <c r="AW12" s="39">
        <f t="shared" si="22"/>
        <v>0</v>
      </c>
      <c r="AX12" s="39">
        <f t="shared" si="23"/>
        <v>0</v>
      </c>
      <c r="AY12" s="3"/>
      <c r="AZ12" s="26"/>
      <c r="BA12" s="26"/>
      <c r="BB12" s="34"/>
      <c r="BC12" s="26"/>
      <c r="BD12" s="34"/>
      <c r="BE12" s="34"/>
      <c r="BF12" s="34"/>
    </row>
    <row r="13" spans="1:61" s="4" customFormat="1" ht="13.9" customHeight="1" x14ac:dyDescent="0.25">
      <c r="A13" s="3"/>
      <c r="B13" s="9" t="s">
        <v>32</v>
      </c>
      <c r="C13" s="58" t="s">
        <v>1130</v>
      </c>
      <c r="D13" s="6" t="s">
        <v>1131</v>
      </c>
      <c r="E13" s="7" t="s">
        <v>1130</v>
      </c>
      <c r="F13" s="7" t="s">
        <v>1131</v>
      </c>
      <c r="G13" s="7" t="s">
        <v>1130</v>
      </c>
      <c r="H13" s="6" t="s">
        <v>1132</v>
      </c>
      <c r="I13" s="6" t="s">
        <v>1133</v>
      </c>
      <c r="J13" s="6">
        <f t="shared" si="0"/>
        <v>1</v>
      </c>
      <c r="K13" s="13" t="str">
        <f t="shared" si="1"/>
        <v>OK</v>
      </c>
      <c r="L13" s="6" t="str">
        <f t="shared" si="2"/>
        <v>04</v>
      </c>
      <c r="M13" s="25" t="str">
        <f>IF(I13="","-",IFERROR(VLOOKUP(L13,Segédlisták!$B$3:$C$18,2,0),"-"))</f>
        <v>E.ON Közép-dunántúli Gázhálózati Zrt.</v>
      </c>
      <c r="N13" s="42">
        <v>10</v>
      </c>
      <c r="O13" s="43"/>
      <c r="P13" s="44" t="str">
        <f t="shared" si="4"/>
        <v>-</v>
      </c>
      <c r="Q13" s="7" t="s">
        <v>1073</v>
      </c>
      <c r="R13" s="1">
        <v>44835</v>
      </c>
      <c r="S13" s="1">
        <v>45200</v>
      </c>
      <c r="T13" s="17">
        <f t="shared" si="5"/>
        <v>12</v>
      </c>
      <c r="U13" s="36">
        <f t="shared" ca="1" si="6"/>
        <v>5525</v>
      </c>
      <c r="V13" s="37">
        <f t="shared" ca="1" si="7"/>
        <v>59104.73</v>
      </c>
      <c r="W13" s="38">
        <f t="shared" si="8"/>
        <v>6500</v>
      </c>
      <c r="X13" s="39">
        <f t="shared" si="9"/>
        <v>69534.98</v>
      </c>
      <c r="Y13" s="36">
        <f t="shared" ca="1" si="10"/>
        <v>6500</v>
      </c>
      <c r="Z13" s="37">
        <f t="shared" ca="1" si="11"/>
        <v>69534.98</v>
      </c>
      <c r="AA13" s="41">
        <v>1000</v>
      </c>
      <c r="AB13" s="41">
        <v>1000</v>
      </c>
      <c r="AC13" s="41">
        <v>1000</v>
      </c>
      <c r="AD13" s="41">
        <v>1000</v>
      </c>
      <c r="AE13" s="41">
        <v>1000</v>
      </c>
      <c r="AF13" s="41">
        <v>1000</v>
      </c>
      <c r="AG13" s="41">
        <v>500</v>
      </c>
      <c r="AH13" s="41"/>
      <c r="AI13" s="41"/>
      <c r="AJ13" s="41"/>
      <c r="AK13" s="41"/>
      <c r="AL13" s="41"/>
      <c r="AM13" s="39">
        <f t="shared" si="12"/>
        <v>10697.69</v>
      </c>
      <c r="AN13" s="39">
        <f t="shared" si="13"/>
        <v>10697.69</v>
      </c>
      <c r="AO13" s="39">
        <f t="shared" si="14"/>
        <v>10697.69</v>
      </c>
      <c r="AP13" s="39">
        <f t="shared" si="15"/>
        <v>10697.69</v>
      </c>
      <c r="AQ13" s="39">
        <f t="shared" si="16"/>
        <v>10697.69</v>
      </c>
      <c r="AR13" s="39">
        <f t="shared" si="17"/>
        <v>10697.69</v>
      </c>
      <c r="AS13" s="39">
        <f t="shared" si="18"/>
        <v>5348.84</v>
      </c>
      <c r="AT13" s="39">
        <f t="shared" si="19"/>
        <v>0</v>
      </c>
      <c r="AU13" s="39">
        <f t="shared" si="20"/>
        <v>0</v>
      </c>
      <c r="AV13" s="39">
        <f t="shared" si="21"/>
        <v>0</v>
      </c>
      <c r="AW13" s="39">
        <f t="shared" si="22"/>
        <v>0</v>
      </c>
      <c r="AX13" s="39">
        <f t="shared" si="23"/>
        <v>0</v>
      </c>
      <c r="AY13" s="3"/>
      <c r="AZ13" s="26"/>
      <c r="BA13" s="26"/>
      <c r="BB13" s="34"/>
      <c r="BC13" s="26"/>
      <c r="BD13" s="34"/>
      <c r="BE13" s="34"/>
      <c r="BF13" s="34"/>
    </row>
    <row r="14" spans="1:61" s="4" customFormat="1" ht="13.9" customHeight="1" x14ac:dyDescent="0.25">
      <c r="A14" s="3"/>
      <c r="B14" s="9" t="s">
        <v>33</v>
      </c>
      <c r="C14" s="58" t="s">
        <v>1116</v>
      </c>
      <c r="D14" s="6" t="s">
        <v>1117</v>
      </c>
      <c r="E14" s="7" t="s">
        <v>1116</v>
      </c>
      <c r="F14" s="6" t="s">
        <v>1117</v>
      </c>
      <c r="G14" s="7" t="s">
        <v>1134</v>
      </c>
      <c r="H14" s="6" t="s">
        <v>1135</v>
      </c>
      <c r="I14" s="6" t="s">
        <v>1136</v>
      </c>
      <c r="J14" s="6">
        <f t="shared" si="0"/>
        <v>1</v>
      </c>
      <c r="K14" s="13" t="str">
        <f t="shared" si="1"/>
        <v>OK</v>
      </c>
      <c r="L14" s="6" t="str">
        <f t="shared" si="2"/>
        <v>04</v>
      </c>
      <c r="M14" s="25" t="str">
        <f>IF(I14="","-",IFERROR(VLOOKUP(L14,Segédlisták!$B$3:$C$18,2,0),"-"))</f>
        <v>E.ON Közép-dunántúli Gázhálózati Zrt.</v>
      </c>
      <c r="N14" s="42">
        <f t="shared" si="3"/>
        <v>375</v>
      </c>
      <c r="O14" s="43">
        <v>25</v>
      </c>
      <c r="P14" s="44" t="str">
        <f t="shared" si="4"/>
        <v>-</v>
      </c>
      <c r="Q14" s="7" t="s">
        <v>1072</v>
      </c>
      <c r="R14" s="1">
        <v>44105</v>
      </c>
      <c r="S14" s="1">
        <v>44835</v>
      </c>
      <c r="T14" s="17">
        <f t="shared" si="5"/>
        <v>24</v>
      </c>
      <c r="U14" s="36">
        <f t="shared" ca="1" si="6"/>
        <v>3570</v>
      </c>
      <c r="V14" s="37">
        <f t="shared" ca="1" si="7"/>
        <v>38190.75</v>
      </c>
      <c r="W14" s="38">
        <f t="shared" si="8"/>
        <v>2100</v>
      </c>
      <c r="X14" s="39">
        <f t="shared" si="9"/>
        <v>22465.15</v>
      </c>
      <c r="Y14" s="36">
        <f t="shared" ca="1" si="10"/>
        <v>4200</v>
      </c>
      <c r="Z14" s="37">
        <f t="shared" ca="1" si="11"/>
        <v>44930.29</v>
      </c>
      <c r="AA14" s="41"/>
      <c r="AB14" s="41"/>
      <c r="AC14" s="41"/>
      <c r="AD14" s="41"/>
      <c r="AE14" s="41"/>
      <c r="AF14" s="41"/>
      <c r="AG14" s="41"/>
      <c r="AH14" s="41"/>
      <c r="AI14" s="41">
        <v>700</v>
      </c>
      <c r="AJ14" s="41">
        <v>700</v>
      </c>
      <c r="AK14" s="41">
        <v>700</v>
      </c>
      <c r="AL14" s="41"/>
      <c r="AM14" s="39" t="str">
        <f t="shared" si="12"/>
        <v>-</v>
      </c>
      <c r="AN14" s="39" t="str">
        <f t="shared" si="13"/>
        <v>-</v>
      </c>
      <c r="AO14" s="39" t="str">
        <f t="shared" si="14"/>
        <v>-</v>
      </c>
      <c r="AP14" s="39" t="str">
        <f t="shared" si="15"/>
        <v>-</v>
      </c>
      <c r="AQ14" s="39" t="str">
        <f t="shared" si="16"/>
        <v>-</v>
      </c>
      <c r="AR14" s="39" t="str">
        <f t="shared" si="17"/>
        <v>-</v>
      </c>
      <c r="AS14" s="39" t="str">
        <f t="shared" si="18"/>
        <v>-</v>
      </c>
      <c r="AT14" s="39" t="str">
        <f t="shared" si="19"/>
        <v>-</v>
      </c>
      <c r="AU14" s="39" t="str">
        <f t="shared" si="20"/>
        <v>-</v>
      </c>
      <c r="AV14" s="39" t="str">
        <f t="shared" si="21"/>
        <v>-</v>
      </c>
      <c r="AW14" s="39" t="str">
        <f t="shared" si="22"/>
        <v>-</v>
      </c>
      <c r="AX14" s="39" t="str">
        <f t="shared" si="23"/>
        <v>-</v>
      </c>
      <c r="AY14" s="3"/>
      <c r="AZ14" s="26"/>
      <c r="BA14" s="26"/>
      <c r="BB14" s="34"/>
      <c r="BC14" s="26"/>
      <c r="BD14" s="34"/>
      <c r="BE14" s="34"/>
      <c r="BF14" s="34"/>
    </row>
    <row r="15" spans="1:61" s="4" customFormat="1" ht="13.9" customHeight="1" x14ac:dyDescent="0.25">
      <c r="A15" s="3"/>
      <c r="B15" s="9" t="s">
        <v>34</v>
      </c>
      <c r="C15" s="5"/>
      <c r="D15" s="6"/>
      <c r="E15" s="7"/>
      <c r="F15" s="7"/>
      <c r="G15" s="7"/>
      <c r="H15" s="6"/>
      <c r="I15" s="6"/>
      <c r="J15" s="6">
        <f t="shared" si="0"/>
        <v>0</v>
      </c>
      <c r="K15" s="13" t="str">
        <f t="shared" si="1"/>
        <v>-</v>
      </c>
      <c r="L15" s="6" t="str">
        <f t="shared" si="2"/>
        <v/>
      </c>
      <c r="M15" s="25" t="str">
        <f>IF(I15="","-",IFERROR(VLOOKUP(L15,Segédlisták!$B$3:$C$18,2,0),"-"))</f>
        <v>-</v>
      </c>
      <c r="N15" s="42" t="str">
        <f t="shared" si="3"/>
        <v>-</v>
      </c>
      <c r="O15" s="43"/>
      <c r="P15" s="44" t="str">
        <f t="shared" si="4"/>
        <v>-</v>
      </c>
      <c r="Q15" s="7" t="s">
        <v>1071</v>
      </c>
      <c r="R15" s="1"/>
      <c r="S15" s="1"/>
      <c r="T15" s="17" t="str">
        <f t="shared" si="5"/>
        <v>-</v>
      </c>
      <c r="U15" s="36" t="str">
        <f t="shared" ca="1" si="6"/>
        <v>-</v>
      </c>
      <c r="V15" s="37" t="str">
        <f t="shared" ca="1" si="7"/>
        <v>-</v>
      </c>
      <c r="W15" s="38" t="str">
        <f t="shared" si="8"/>
        <v>-</v>
      </c>
      <c r="X15" s="39" t="str">
        <f t="shared" si="9"/>
        <v>-</v>
      </c>
      <c r="Y15" s="36" t="str">
        <f t="shared" ca="1" si="10"/>
        <v>-</v>
      </c>
      <c r="Z15" s="37" t="str">
        <f t="shared" ca="1" si="11"/>
        <v>-</v>
      </c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39" t="str">
        <f t="shared" si="12"/>
        <v>-</v>
      </c>
      <c r="AN15" s="39" t="str">
        <f t="shared" si="13"/>
        <v>-</v>
      </c>
      <c r="AO15" s="39" t="str">
        <f t="shared" si="14"/>
        <v>-</v>
      </c>
      <c r="AP15" s="39" t="str">
        <f t="shared" si="15"/>
        <v>-</v>
      </c>
      <c r="AQ15" s="39" t="str">
        <f t="shared" si="16"/>
        <v>-</v>
      </c>
      <c r="AR15" s="39" t="str">
        <f t="shared" si="17"/>
        <v>-</v>
      </c>
      <c r="AS15" s="39" t="str">
        <f t="shared" si="18"/>
        <v>-</v>
      </c>
      <c r="AT15" s="39" t="str">
        <f t="shared" si="19"/>
        <v>-</v>
      </c>
      <c r="AU15" s="39" t="str">
        <f t="shared" si="20"/>
        <v>-</v>
      </c>
      <c r="AV15" s="39" t="str">
        <f t="shared" si="21"/>
        <v>-</v>
      </c>
      <c r="AW15" s="39" t="str">
        <f t="shared" si="22"/>
        <v>-</v>
      </c>
      <c r="AX15" s="39" t="str">
        <f t="shared" si="23"/>
        <v>-</v>
      </c>
      <c r="AY15" s="3"/>
      <c r="AZ15" s="26"/>
      <c r="BA15" s="26"/>
      <c r="BB15" s="34"/>
      <c r="BC15" s="26"/>
      <c r="BD15" s="34"/>
      <c r="BE15" s="34"/>
      <c r="BF15" s="34"/>
      <c r="BI15" s="26"/>
    </row>
    <row r="16" spans="1:61" s="4" customFormat="1" ht="13.9" customHeight="1" x14ac:dyDescent="0.25">
      <c r="A16" s="3"/>
      <c r="B16" s="9" t="s">
        <v>35</v>
      </c>
      <c r="C16" s="5"/>
      <c r="D16" s="6"/>
      <c r="E16" s="7"/>
      <c r="F16" s="7"/>
      <c r="G16" s="7"/>
      <c r="H16" s="6"/>
      <c r="I16" s="6"/>
      <c r="J16" s="6">
        <f t="shared" si="0"/>
        <v>0</v>
      </c>
      <c r="K16" s="13" t="str">
        <f t="shared" si="1"/>
        <v>-</v>
      </c>
      <c r="L16" s="6" t="str">
        <f t="shared" si="2"/>
        <v/>
      </c>
      <c r="M16" s="25" t="str">
        <f>IF(I16="","-",IFERROR(VLOOKUP(L16,Segédlisták!$B$3:$C$18,2,0),"-"))</f>
        <v>-</v>
      </c>
      <c r="N16" s="42" t="str">
        <f t="shared" si="3"/>
        <v>-</v>
      </c>
      <c r="O16" s="43"/>
      <c r="P16" s="44" t="str">
        <f t="shared" si="4"/>
        <v>-</v>
      </c>
      <c r="Q16" s="7" t="s">
        <v>1071</v>
      </c>
      <c r="R16" s="1"/>
      <c r="S16" s="1"/>
      <c r="T16" s="17" t="str">
        <f t="shared" si="5"/>
        <v>-</v>
      </c>
      <c r="U16" s="36" t="str">
        <f t="shared" ca="1" si="6"/>
        <v>-</v>
      </c>
      <c r="V16" s="37" t="str">
        <f t="shared" ca="1" si="7"/>
        <v>-</v>
      </c>
      <c r="W16" s="38" t="str">
        <f t="shared" si="8"/>
        <v>-</v>
      </c>
      <c r="X16" s="39" t="str">
        <f t="shared" si="9"/>
        <v>-</v>
      </c>
      <c r="Y16" s="36" t="str">
        <f t="shared" ca="1" si="10"/>
        <v>-</v>
      </c>
      <c r="Z16" s="37" t="str">
        <f t="shared" ca="1" si="11"/>
        <v>-</v>
      </c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39" t="str">
        <f t="shared" si="12"/>
        <v>-</v>
      </c>
      <c r="AN16" s="39" t="str">
        <f t="shared" si="13"/>
        <v>-</v>
      </c>
      <c r="AO16" s="39" t="str">
        <f t="shared" si="14"/>
        <v>-</v>
      </c>
      <c r="AP16" s="39" t="str">
        <f t="shared" si="15"/>
        <v>-</v>
      </c>
      <c r="AQ16" s="39" t="str">
        <f t="shared" si="16"/>
        <v>-</v>
      </c>
      <c r="AR16" s="39" t="str">
        <f t="shared" si="17"/>
        <v>-</v>
      </c>
      <c r="AS16" s="39" t="str">
        <f t="shared" si="18"/>
        <v>-</v>
      </c>
      <c r="AT16" s="39" t="str">
        <f t="shared" si="19"/>
        <v>-</v>
      </c>
      <c r="AU16" s="39" t="str">
        <f t="shared" si="20"/>
        <v>-</v>
      </c>
      <c r="AV16" s="39" t="str">
        <f t="shared" si="21"/>
        <v>-</v>
      </c>
      <c r="AW16" s="39" t="str">
        <f t="shared" si="22"/>
        <v>-</v>
      </c>
      <c r="AX16" s="39" t="str">
        <f t="shared" si="23"/>
        <v>-</v>
      </c>
      <c r="AY16" s="3"/>
      <c r="AZ16" s="26"/>
      <c r="BA16" s="26"/>
      <c r="BB16" s="34"/>
      <c r="BC16" s="26"/>
      <c r="BD16" s="34"/>
      <c r="BE16" s="34"/>
      <c r="BF16" s="34"/>
      <c r="BI16" s="26"/>
    </row>
    <row r="17" spans="1:61" s="4" customFormat="1" ht="13.9" customHeight="1" x14ac:dyDescent="0.25">
      <c r="A17" s="3"/>
      <c r="B17" s="9" t="s">
        <v>36</v>
      </c>
      <c r="C17" s="5"/>
      <c r="D17" s="6"/>
      <c r="E17" s="7"/>
      <c r="F17" s="7"/>
      <c r="G17" s="7"/>
      <c r="H17" s="6"/>
      <c r="I17" s="6"/>
      <c r="J17" s="6">
        <f t="shared" si="0"/>
        <v>0</v>
      </c>
      <c r="K17" s="13" t="str">
        <f t="shared" si="1"/>
        <v>-</v>
      </c>
      <c r="L17" s="6" t="str">
        <f t="shared" si="2"/>
        <v/>
      </c>
      <c r="M17" s="25" t="str">
        <f>IF(I17="","-",IFERROR(VLOOKUP(L17,Segédlisták!$B$3:$C$18,2,0),"-"))</f>
        <v>-</v>
      </c>
      <c r="N17" s="42" t="str">
        <f t="shared" si="3"/>
        <v>-</v>
      </c>
      <c r="O17" s="43"/>
      <c r="P17" s="44" t="str">
        <f t="shared" si="4"/>
        <v>-</v>
      </c>
      <c r="Q17" s="7" t="s">
        <v>1071</v>
      </c>
      <c r="R17" s="1"/>
      <c r="S17" s="1"/>
      <c r="T17" s="17" t="str">
        <f t="shared" si="5"/>
        <v>-</v>
      </c>
      <c r="U17" s="36" t="str">
        <f t="shared" ca="1" si="6"/>
        <v>-</v>
      </c>
      <c r="V17" s="37" t="str">
        <f t="shared" ca="1" si="7"/>
        <v>-</v>
      </c>
      <c r="W17" s="38" t="str">
        <f t="shared" si="8"/>
        <v>-</v>
      </c>
      <c r="X17" s="39" t="str">
        <f t="shared" si="9"/>
        <v>-</v>
      </c>
      <c r="Y17" s="36" t="str">
        <f t="shared" ca="1" si="10"/>
        <v>-</v>
      </c>
      <c r="Z17" s="37" t="str">
        <f t="shared" ca="1" si="11"/>
        <v>-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39" t="str">
        <f t="shared" si="12"/>
        <v>-</v>
      </c>
      <c r="AN17" s="39" t="str">
        <f t="shared" si="13"/>
        <v>-</v>
      </c>
      <c r="AO17" s="39" t="str">
        <f t="shared" si="14"/>
        <v>-</v>
      </c>
      <c r="AP17" s="39" t="str">
        <f t="shared" si="15"/>
        <v>-</v>
      </c>
      <c r="AQ17" s="39" t="str">
        <f t="shared" si="16"/>
        <v>-</v>
      </c>
      <c r="AR17" s="39" t="str">
        <f t="shared" si="17"/>
        <v>-</v>
      </c>
      <c r="AS17" s="39" t="str">
        <f t="shared" si="18"/>
        <v>-</v>
      </c>
      <c r="AT17" s="39" t="str">
        <f t="shared" si="19"/>
        <v>-</v>
      </c>
      <c r="AU17" s="39" t="str">
        <f t="shared" si="20"/>
        <v>-</v>
      </c>
      <c r="AV17" s="39" t="str">
        <f t="shared" si="21"/>
        <v>-</v>
      </c>
      <c r="AW17" s="39" t="str">
        <f t="shared" si="22"/>
        <v>-</v>
      </c>
      <c r="AX17" s="39" t="str">
        <f t="shared" si="23"/>
        <v>-</v>
      </c>
      <c r="AY17" s="3"/>
      <c r="AZ17" s="26"/>
      <c r="BA17" s="26"/>
      <c r="BB17" s="34"/>
      <c r="BC17" s="26"/>
      <c r="BD17" s="34"/>
      <c r="BE17" s="34"/>
      <c r="BF17" s="34"/>
      <c r="BI17" s="26"/>
    </row>
    <row r="18" spans="1:61" s="4" customFormat="1" ht="13.9" customHeight="1" x14ac:dyDescent="0.25">
      <c r="A18" s="3"/>
      <c r="B18" s="9" t="s">
        <v>40</v>
      </c>
      <c r="C18" s="5"/>
      <c r="D18" s="6"/>
      <c r="E18" s="7"/>
      <c r="F18" s="7"/>
      <c r="G18" s="7"/>
      <c r="H18" s="6"/>
      <c r="I18" s="6"/>
      <c r="J18" s="6">
        <f t="shared" si="0"/>
        <v>0</v>
      </c>
      <c r="K18" s="13" t="str">
        <f t="shared" si="1"/>
        <v>-</v>
      </c>
      <c r="L18" s="6" t="str">
        <f t="shared" si="2"/>
        <v/>
      </c>
      <c r="M18" s="25" t="str">
        <f>IF(I18="","-",IFERROR(VLOOKUP(L18,Segédlisták!$B$3:$C$18,2,0),"-"))</f>
        <v>-</v>
      </c>
      <c r="N18" s="42" t="str">
        <f t="shared" si="3"/>
        <v>-</v>
      </c>
      <c r="O18" s="43"/>
      <c r="P18" s="44" t="str">
        <f t="shared" si="4"/>
        <v>-</v>
      </c>
      <c r="Q18" s="7" t="s">
        <v>1071</v>
      </c>
      <c r="R18" s="1"/>
      <c r="S18" s="1"/>
      <c r="T18" s="17" t="str">
        <f t="shared" si="5"/>
        <v>-</v>
      </c>
      <c r="U18" s="36" t="str">
        <f t="shared" ca="1" si="6"/>
        <v>-</v>
      </c>
      <c r="V18" s="37" t="str">
        <f t="shared" ca="1" si="7"/>
        <v>-</v>
      </c>
      <c r="W18" s="38" t="str">
        <f t="shared" si="8"/>
        <v>-</v>
      </c>
      <c r="X18" s="39" t="str">
        <f t="shared" si="9"/>
        <v>-</v>
      </c>
      <c r="Y18" s="36" t="str">
        <f t="shared" ca="1" si="10"/>
        <v>-</v>
      </c>
      <c r="Z18" s="37" t="str">
        <f t="shared" ca="1" si="11"/>
        <v>-</v>
      </c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39" t="str">
        <f t="shared" si="12"/>
        <v>-</v>
      </c>
      <c r="AN18" s="39" t="str">
        <f t="shared" si="13"/>
        <v>-</v>
      </c>
      <c r="AO18" s="39" t="str">
        <f t="shared" si="14"/>
        <v>-</v>
      </c>
      <c r="AP18" s="39" t="str">
        <f t="shared" si="15"/>
        <v>-</v>
      </c>
      <c r="AQ18" s="39" t="str">
        <f t="shared" si="16"/>
        <v>-</v>
      </c>
      <c r="AR18" s="39" t="str">
        <f t="shared" si="17"/>
        <v>-</v>
      </c>
      <c r="AS18" s="39" t="str">
        <f t="shared" si="18"/>
        <v>-</v>
      </c>
      <c r="AT18" s="39" t="str">
        <f t="shared" si="19"/>
        <v>-</v>
      </c>
      <c r="AU18" s="39" t="str">
        <f t="shared" si="20"/>
        <v>-</v>
      </c>
      <c r="AV18" s="39" t="str">
        <f t="shared" si="21"/>
        <v>-</v>
      </c>
      <c r="AW18" s="39" t="str">
        <f t="shared" si="22"/>
        <v>-</v>
      </c>
      <c r="AX18" s="39" t="str">
        <f t="shared" si="23"/>
        <v>-</v>
      </c>
      <c r="AY18" s="3"/>
      <c r="AZ18" s="26"/>
      <c r="BA18" s="26"/>
      <c r="BB18" s="34"/>
      <c r="BC18" s="26"/>
      <c r="BD18" s="34"/>
      <c r="BE18" s="34"/>
      <c r="BF18" s="34"/>
      <c r="BI18" s="26"/>
    </row>
    <row r="19" spans="1:61" s="4" customFormat="1" ht="13.9" customHeight="1" x14ac:dyDescent="0.25">
      <c r="A19" s="3"/>
      <c r="B19" s="9" t="s">
        <v>41</v>
      </c>
      <c r="C19" s="5"/>
      <c r="D19" s="6"/>
      <c r="E19" s="7"/>
      <c r="F19" s="7"/>
      <c r="G19" s="7"/>
      <c r="H19" s="6"/>
      <c r="I19" s="6"/>
      <c r="J19" s="6">
        <f t="shared" si="0"/>
        <v>0</v>
      </c>
      <c r="K19" s="13" t="str">
        <f t="shared" si="1"/>
        <v>-</v>
      </c>
      <c r="L19" s="6" t="str">
        <f t="shared" si="2"/>
        <v/>
      </c>
      <c r="M19" s="25" t="str">
        <f>IF(I19="","-",IFERROR(VLOOKUP(L19,Segédlisták!$B$3:$C$18,2,0),"-"))</f>
        <v>-</v>
      </c>
      <c r="N19" s="42" t="str">
        <f t="shared" si="3"/>
        <v>-</v>
      </c>
      <c r="O19" s="43"/>
      <c r="P19" s="44" t="str">
        <f t="shared" si="4"/>
        <v>-</v>
      </c>
      <c r="Q19" s="7" t="s">
        <v>1071</v>
      </c>
      <c r="R19" s="1"/>
      <c r="S19" s="1"/>
      <c r="T19" s="17" t="str">
        <f t="shared" si="5"/>
        <v>-</v>
      </c>
      <c r="U19" s="36" t="str">
        <f t="shared" ca="1" si="6"/>
        <v>-</v>
      </c>
      <c r="V19" s="37" t="str">
        <f t="shared" ca="1" si="7"/>
        <v>-</v>
      </c>
      <c r="W19" s="38" t="str">
        <f t="shared" si="8"/>
        <v>-</v>
      </c>
      <c r="X19" s="39" t="str">
        <f t="shared" si="9"/>
        <v>-</v>
      </c>
      <c r="Y19" s="36" t="str">
        <f t="shared" ca="1" si="10"/>
        <v>-</v>
      </c>
      <c r="Z19" s="37" t="str">
        <f t="shared" ca="1" si="11"/>
        <v>-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39" t="str">
        <f t="shared" si="12"/>
        <v>-</v>
      </c>
      <c r="AN19" s="39" t="str">
        <f t="shared" si="13"/>
        <v>-</v>
      </c>
      <c r="AO19" s="39" t="str">
        <f t="shared" si="14"/>
        <v>-</v>
      </c>
      <c r="AP19" s="39" t="str">
        <f t="shared" si="15"/>
        <v>-</v>
      </c>
      <c r="AQ19" s="39" t="str">
        <f t="shared" si="16"/>
        <v>-</v>
      </c>
      <c r="AR19" s="39" t="str">
        <f t="shared" si="17"/>
        <v>-</v>
      </c>
      <c r="AS19" s="39" t="str">
        <f t="shared" si="18"/>
        <v>-</v>
      </c>
      <c r="AT19" s="39" t="str">
        <f t="shared" si="19"/>
        <v>-</v>
      </c>
      <c r="AU19" s="39" t="str">
        <f t="shared" si="20"/>
        <v>-</v>
      </c>
      <c r="AV19" s="39" t="str">
        <f t="shared" si="21"/>
        <v>-</v>
      </c>
      <c r="AW19" s="39" t="str">
        <f t="shared" si="22"/>
        <v>-</v>
      </c>
      <c r="AX19" s="39" t="str">
        <f t="shared" si="23"/>
        <v>-</v>
      </c>
      <c r="AY19" s="3"/>
      <c r="AZ19" s="26"/>
      <c r="BA19" s="26"/>
      <c r="BB19" s="34"/>
      <c r="BC19" s="26"/>
      <c r="BD19" s="34"/>
      <c r="BE19" s="34"/>
      <c r="BF19" s="34"/>
      <c r="BI19" s="26"/>
    </row>
    <row r="20" spans="1:61" s="4" customFormat="1" ht="13.9" customHeight="1" x14ac:dyDescent="0.25">
      <c r="A20" s="3"/>
      <c r="B20" s="9" t="s">
        <v>42</v>
      </c>
      <c r="C20" s="5"/>
      <c r="D20" s="6"/>
      <c r="E20" s="7"/>
      <c r="F20" s="7"/>
      <c r="G20" s="7"/>
      <c r="H20" s="6"/>
      <c r="I20" s="6"/>
      <c r="J20" s="6">
        <f t="shared" si="0"/>
        <v>0</v>
      </c>
      <c r="K20" s="13" t="str">
        <f t="shared" si="1"/>
        <v>-</v>
      </c>
      <c r="L20" s="6" t="str">
        <f t="shared" si="2"/>
        <v/>
      </c>
      <c r="M20" s="25" t="str">
        <f>IF(I20="","-",IFERROR(VLOOKUP(L20,Segédlisták!$B$3:$C$18,2,0),"-"))</f>
        <v>-</v>
      </c>
      <c r="N20" s="42" t="str">
        <f t="shared" si="3"/>
        <v>-</v>
      </c>
      <c r="O20" s="43"/>
      <c r="P20" s="44" t="str">
        <f t="shared" si="4"/>
        <v>-</v>
      </c>
      <c r="Q20" s="7" t="s">
        <v>1071</v>
      </c>
      <c r="R20" s="1"/>
      <c r="S20" s="1"/>
      <c r="T20" s="17" t="str">
        <f t="shared" si="5"/>
        <v>-</v>
      </c>
      <c r="U20" s="36" t="str">
        <f t="shared" ca="1" si="6"/>
        <v>-</v>
      </c>
      <c r="V20" s="37" t="str">
        <f t="shared" ca="1" si="7"/>
        <v>-</v>
      </c>
      <c r="W20" s="38" t="str">
        <f t="shared" si="8"/>
        <v>-</v>
      </c>
      <c r="X20" s="39" t="str">
        <f t="shared" si="9"/>
        <v>-</v>
      </c>
      <c r="Y20" s="36" t="str">
        <f t="shared" ca="1" si="10"/>
        <v>-</v>
      </c>
      <c r="Z20" s="37" t="str">
        <f t="shared" ca="1" si="11"/>
        <v>-</v>
      </c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39" t="str">
        <f t="shared" si="12"/>
        <v>-</v>
      </c>
      <c r="AN20" s="39" t="str">
        <f t="shared" si="13"/>
        <v>-</v>
      </c>
      <c r="AO20" s="39" t="str">
        <f t="shared" si="14"/>
        <v>-</v>
      </c>
      <c r="AP20" s="39" t="str">
        <f t="shared" si="15"/>
        <v>-</v>
      </c>
      <c r="AQ20" s="39" t="str">
        <f t="shared" si="16"/>
        <v>-</v>
      </c>
      <c r="AR20" s="39" t="str">
        <f t="shared" si="17"/>
        <v>-</v>
      </c>
      <c r="AS20" s="39" t="str">
        <f t="shared" si="18"/>
        <v>-</v>
      </c>
      <c r="AT20" s="39" t="str">
        <f t="shared" si="19"/>
        <v>-</v>
      </c>
      <c r="AU20" s="39" t="str">
        <f t="shared" si="20"/>
        <v>-</v>
      </c>
      <c r="AV20" s="39" t="str">
        <f t="shared" si="21"/>
        <v>-</v>
      </c>
      <c r="AW20" s="39" t="str">
        <f t="shared" si="22"/>
        <v>-</v>
      </c>
      <c r="AX20" s="39" t="str">
        <f t="shared" si="23"/>
        <v>-</v>
      </c>
      <c r="AY20" s="3"/>
      <c r="AZ20" s="26"/>
      <c r="BA20" s="26"/>
      <c r="BB20" s="34"/>
      <c r="BC20" s="26"/>
      <c r="BD20" s="34"/>
      <c r="BE20" s="34"/>
      <c r="BF20" s="34"/>
      <c r="BI20" s="26"/>
    </row>
    <row r="21" spans="1:61" s="4" customFormat="1" ht="13.9" customHeight="1" x14ac:dyDescent="0.25">
      <c r="A21" s="3"/>
      <c r="B21" s="9" t="s">
        <v>43</v>
      </c>
      <c r="C21" s="5"/>
      <c r="D21" s="6"/>
      <c r="E21" s="7"/>
      <c r="F21" s="7"/>
      <c r="G21" s="7"/>
      <c r="H21" s="6"/>
      <c r="I21" s="6"/>
      <c r="J21" s="6">
        <f t="shared" si="0"/>
        <v>0</v>
      </c>
      <c r="K21" s="13" t="str">
        <f t="shared" si="1"/>
        <v>-</v>
      </c>
      <c r="L21" s="6" t="str">
        <f t="shared" si="2"/>
        <v/>
      </c>
      <c r="M21" s="25" t="str">
        <f>IF(I21="","-",IFERROR(VLOOKUP(L21,Segédlisták!$B$3:$C$18,2,0),"-"))</f>
        <v>-</v>
      </c>
      <c r="N21" s="42" t="str">
        <f t="shared" si="3"/>
        <v>-</v>
      </c>
      <c r="O21" s="43"/>
      <c r="P21" s="44" t="str">
        <f t="shared" si="4"/>
        <v>-</v>
      </c>
      <c r="Q21" s="7" t="s">
        <v>1071</v>
      </c>
      <c r="R21" s="1"/>
      <c r="S21" s="1"/>
      <c r="T21" s="17" t="str">
        <f t="shared" si="5"/>
        <v>-</v>
      </c>
      <c r="U21" s="36" t="str">
        <f t="shared" ca="1" si="6"/>
        <v>-</v>
      </c>
      <c r="V21" s="37" t="str">
        <f t="shared" ca="1" si="7"/>
        <v>-</v>
      </c>
      <c r="W21" s="38" t="str">
        <f t="shared" si="8"/>
        <v>-</v>
      </c>
      <c r="X21" s="39" t="str">
        <f t="shared" si="9"/>
        <v>-</v>
      </c>
      <c r="Y21" s="36" t="str">
        <f t="shared" ca="1" si="10"/>
        <v>-</v>
      </c>
      <c r="Z21" s="37" t="str">
        <f t="shared" ca="1" si="11"/>
        <v>-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9" t="str">
        <f t="shared" si="12"/>
        <v>-</v>
      </c>
      <c r="AN21" s="39" t="str">
        <f t="shared" si="13"/>
        <v>-</v>
      </c>
      <c r="AO21" s="39" t="str">
        <f t="shared" si="14"/>
        <v>-</v>
      </c>
      <c r="AP21" s="39" t="str">
        <f t="shared" si="15"/>
        <v>-</v>
      </c>
      <c r="AQ21" s="39" t="str">
        <f t="shared" si="16"/>
        <v>-</v>
      </c>
      <c r="AR21" s="39" t="str">
        <f t="shared" si="17"/>
        <v>-</v>
      </c>
      <c r="AS21" s="39" t="str">
        <f t="shared" si="18"/>
        <v>-</v>
      </c>
      <c r="AT21" s="39" t="str">
        <f t="shared" si="19"/>
        <v>-</v>
      </c>
      <c r="AU21" s="39" t="str">
        <f t="shared" si="20"/>
        <v>-</v>
      </c>
      <c r="AV21" s="39" t="str">
        <f t="shared" si="21"/>
        <v>-</v>
      </c>
      <c r="AW21" s="39" t="str">
        <f t="shared" si="22"/>
        <v>-</v>
      </c>
      <c r="AX21" s="39" t="str">
        <f t="shared" si="23"/>
        <v>-</v>
      </c>
      <c r="AY21" s="3"/>
      <c r="AZ21" s="26"/>
      <c r="BA21" s="26"/>
      <c r="BB21" s="34"/>
      <c r="BC21" s="26"/>
      <c r="BD21" s="34"/>
      <c r="BE21" s="34"/>
      <c r="BF21" s="34"/>
      <c r="BI21" s="26"/>
    </row>
    <row r="22" spans="1:61" s="4" customFormat="1" ht="13.9" customHeight="1" x14ac:dyDescent="0.25">
      <c r="A22" s="3"/>
      <c r="B22" s="9" t="s">
        <v>44</v>
      </c>
      <c r="C22" s="5"/>
      <c r="D22" s="6"/>
      <c r="E22" s="7"/>
      <c r="F22" s="7"/>
      <c r="G22" s="7"/>
      <c r="H22" s="6"/>
      <c r="I22" s="6"/>
      <c r="J22" s="6">
        <f t="shared" si="0"/>
        <v>0</v>
      </c>
      <c r="K22" s="13" t="str">
        <f t="shared" si="1"/>
        <v>-</v>
      </c>
      <c r="L22" s="6" t="str">
        <f t="shared" si="2"/>
        <v/>
      </c>
      <c r="M22" s="25" t="str">
        <f>IF(I22="","-",IFERROR(VLOOKUP(L22,Segédlisták!$B$3:$C$18,2,0),"-"))</f>
        <v>-</v>
      </c>
      <c r="N22" s="42" t="str">
        <f t="shared" si="3"/>
        <v>-</v>
      </c>
      <c r="O22" s="43"/>
      <c r="P22" s="44" t="str">
        <f t="shared" si="4"/>
        <v>-</v>
      </c>
      <c r="Q22" s="7" t="s">
        <v>1071</v>
      </c>
      <c r="R22" s="1"/>
      <c r="S22" s="1"/>
      <c r="T22" s="17" t="str">
        <f t="shared" si="5"/>
        <v>-</v>
      </c>
      <c r="U22" s="36" t="str">
        <f t="shared" ca="1" si="6"/>
        <v>-</v>
      </c>
      <c r="V22" s="37" t="str">
        <f t="shared" ca="1" si="7"/>
        <v>-</v>
      </c>
      <c r="W22" s="38" t="str">
        <f t="shared" si="8"/>
        <v>-</v>
      </c>
      <c r="X22" s="39" t="str">
        <f t="shared" si="9"/>
        <v>-</v>
      </c>
      <c r="Y22" s="36" t="str">
        <f t="shared" ca="1" si="10"/>
        <v>-</v>
      </c>
      <c r="Z22" s="37" t="str">
        <f t="shared" ca="1" si="11"/>
        <v>-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39" t="str">
        <f t="shared" si="12"/>
        <v>-</v>
      </c>
      <c r="AN22" s="39" t="str">
        <f t="shared" si="13"/>
        <v>-</v>
      </c>
      <c r="AO22" s="39" t="str">
        <f t="shared" si="14"/>
        <v>-</v>
      </c>
      <c r="AP22" s="39" t="str">
        <f t="shared" si="15"/>
        <v>-</v>
      </c>
      <c r="AQ22" s="39" t="str">
        <f t="shared" si="16"/>
        <v>-</v>
      </c>
      <c r="AR22" s="39" t="str">
        <f t="shared" si="17"/>
        <v>-</v>
      </c>
      <c r="AS22" s="39" t="str">
        <f t="shared" si="18"/>
        <v>-</v>
      </c>
      <c r="AT22" s="39" t="str">
        <f t="shared" si="19"/>
        <v>-</v>
      </c>
      <c r="AU22" s="39" t="str">
        <f t="shared" si="20"/>
        <v>-</v>
      </c>
      <c r="AV22" s="39" t="str">
        <f t="shared" si="21"/>
        <v>-</v>
      </c>
      <c r="AW22" s="39" t="str">
        <f t="shared" si="22"/>
        <v>-</v>
      </c>
      <c r="AX22" s="39" t="str">
        <f t="shared" si="23"/>
        <v>-</v>
      </c>
      <c r="AY22" s="3"/>
      <c r="AZ22" s="26"/>
      <c r="BA22" s="26"/>
      <c r="BB22" s="34"/>
      <c r="BC22" s="26"/>
      <c r="BD22" s="34"/>
      <c r="BE22" s="34"/>
      <c r="BF22" s="34"/>
      <c r="BI22" s="26"/>
    </row>
    <row r="23" spans="1:61" s="4" customFormat="1" ht="13.9" customHeight="1" x14ac:dyDescent="0.25">
      <c r="A23" s="3"/>
      <c r="B23" s="9" t="s">
        <v>45</v>
      </c>
      <c r="C23" s="5"/>
      <c r="D23" s="6"/>
      <c r="E23" s="7"/>
      <c r="F23" s="7"/>
      <c r="G23" s="7"/>
      <c r="H23" s="6"/>
      <c r="I23" s="6"/>
      <c r="J23" s="6">
        <f t="shared" si="0"/>
        <v>0</v>
      </c>
      <c r="K23" s="13" t="str">
        <f t="shared" si="1"/>
        <v>-</v>
      </c>
      <c r="L23" s="6" t="str">
        <f t="shared" si="2"/>
        <v/>
      </c>
      <c r="M23" s="25" t="str">
        <f>IF(I23="","-",IFERROR(VLOOKUP(L23,Segédlisták!$B$3:$C$18,2,0),"-"))</f>
        <v>-</v>
      </c>
      <c r="N23" s="42" t="str">
        <f t="shared" si="3"/>
        <v>-</v>
      </c>
      <c r="O23" s="43"/>
      <c r="P23" s="44" t="str">
        <f t="shared" si="4"/>
        <v>-</v>
      </c>
      <c r="Q23" s="7" t="s">
        <v>1071</v>
      </c>
      <c r="R23" s="1"/>
      <c r="S23" s="1"/>
      <c r="T23" s="17" t="str">
        <f t="shared" si="5"/>
        <v>-</v>
      </c>
      <c r="U23" s="36" t="str">
        <f t="shared" ca="1" si="6"/>
        <v>-</v>
      </c>
      <c r="V23" s="37" t="str">
        <f t="shared" ca="1" si="7"/>
        <v>-</v>
      </c>
      <c r="W23" s="38" t="str">
        <f t="shared" si="8"/>
        <v>-</v>
      </c>
      <c r="X23" s="39" t="str">
        <f t="shared" si="9"/>
        <v>-</v>
      </c>
      <c r="Y23" s="36" t="str">
        <f t="shared" ca="1" si="10"/>
        <v>-</v>
      </c>
      <c r="Z23" s="37" t="str">
        <f t="shared" ca="1" si="11"/>
        <v>-</v>
      </c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39" t="str">
        <f t="shared" si="12"/>
        <v>-</v>
      </c>
      <c r="AN23" s="39" t="str">
        <f t="shared" si="13"/>
        <v>-</v>
      </c>
      <c r="AO23" s="39" t="str">
        <f t="shared" si="14"/>
        <v>-</v>
      </c>
      <c r="AP23" s="39" t="str">
        <f t="shared" si="15"/>
        <v>-</v>
      </c>
      <c r="AQ23" s="39" t="str">
        <f t="shared" si="16"/>
        <v>-</v>
      </c>
      <c r="AR23" s="39" t="str">
        <f t="shared" si="17"/>
        <v>-</v>
      </c>
      <c r="AS23" s="39" t="str">
        <f t="shared" si="18"/>
        <v>-</v>
      </c>
      <c r="AT23" s="39" t="str">
        <f t="shared" si="19"/>
        <v>-</v>
      </c>
      <c r="AU23" s="39" t="str">
        <f t="shared" si="20"/>
        <v>-</v>
      </c>
      <c r="AV23" s="39" t="str">
        <f t="shared" si="21"/>
        <v>-</v>
      </c>
      <c r="AW23" s="39" t="str">
        <f t="shared" si="22"/>
        <v>-</v>
      </c>
      <c r="AX23" s="39" t="str">
        <f t="shared" si="23"/>
        <v>-</v>
      </c>
      <c r="AY23" s="3"/>
      <c r="AZ23" s="26"/>
      <c r="BA23" s="26"/>
      <c r="BB23" s="34"/>
      <c r="BC23" s="26"/>
      <c r="BD23" s="34"/>
      <c r="BE23" s="34"/>
      <c r="BF23" s="34"/>
      <c r="BI23" s="26"/>
    </row>
    <row r="24" spans="1:61" s="4" customFormat="1" ht="13.9" customHeight="1" x14ac:dyDescent="0.25">
      <c r="A24" s="3"/>
      <c r="B24" s="9" t="s">
        <v>46</v>
      </c>
      <c r="C24" s="5"/>
      <c r="D24" s="6"/>
      <c r="E24" s="7"/>
      <c r="F24" s="7"/>
      <c r="G24" s="7"/>
      <c r="H24" s="6"/>
      <c r="I24" s="6"/>
      <c r="J24" s="6">
        <f t="shared" si="0"/>
        <v>0</v>
      </c>
      <c r="K24" s="13" t="str">
        <f t="shared" si="1"/>
        <v>-</v>
      </c>
      <c r="L24" s="6" t="str">
        <f t="shared" si="2"/>
        <v/>
      </c>
      <c r="M24" s="25" t="str">
        <f>IF(I24="","-",IFERROR(VLOOKUP(L24,Segédlisták!$B$3:$C$18,2,0),"-"))</f>
        <v>-</v>
      </c>
      <c r="N24" s="42" t="str">
        <f t="shared" si="3"/>
        <v>-</v>
      </c>
      <c r="O24" s="43"/>
      <c r="P24" s="44" t="str">
        <f t="shared" si="4"/>
        <v>-</v>
      </c>
      <c r="Q24" s="7" t="s">
        <v>1071</v>
      </c>
      <c r="R24" s="1"/>
      <c r="S24" s="1"/>
      <c r="T24" s="17" t="str">
        <f t="shared" si="5"/>
        <v>-</v>
      </c>
      <c r="U24" s="36" t="str">
        <f t="shared" ca="1" si="6"/>
        <v>-</v>
      </c>
      <c r="V24" s="37" t="str">
        <f t="shared" ca="1" si="7"/>
        <v>-</v>
      </c>
      <c r="W24" s="38" t="str">
        <f t="shared" si="8"/>
        <v>-</v>
      </c>
      <c r="X24" s="39" t="str">
        <f t="shared" si="9"/>
        <v>-</v>
      </c>
      <c r="Y24" s="36" t="str">
        <f t="shared" ca="1" si="10"/>
        <v>-</v>
      </c>
      <c r="Z24" s="37" t="str">
        <f t="shared" ca="1" si="11"/>
        <v>-</v>
      </c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39" t="str">
        <f t="shared" si="12"/>
        <v>-</v>
      </c>
      <c r="AN24" s="39" t="str">
        <f t="shared" si="13"/>
        <v>-</v>
      </c>
      <c r="AO24" s="39" t="str">
        <f t="shared" si="14"/>
        <v>-</v>
      </c>
      <c r="AP24" s="39" t="str">
        <f t="shared" si="15"/>
        <v>-</v>
      </c>
      <c r="AQ24" s="39" t="str">
        <f t="shared" si="16"/>
        <v>-</v>
      </c>
      <c r="AR24" s="39" t="str">
        <f t="shared" si="17"/>
        <v>-</v>
      </c>
      <c r="AS24" s="39" t="str">
        <f t="shared" si="18"/>
        <v>-</v>
      </c>
      <c r="AT24" s="39" t="str">
        <f t="shared" si="19"/>
        <v>-</v>
      </c>
      <c r="AU24" s="39" t="str">
        <f t="shared" si="20"/>
        <v>-</v>
      </c>
      <c r="AV24" s="39" t="str">
        <f t="shared" si="21"/>
        <v>-</v>
      </c>
      <c r="AW24" s="39" t="str">
        <f t="shared" si="22"/>
        <v>-</v>
      </c>
      <c r="AX24" s="39" t="str">
        <f t="shared" si="23"/>
        <v>-</v>
      </c>
      <c r="AY24" s="3"/>
      <c r="AZ24" s="26"/>
      <c r="BA24" s="26"/>
      <c r="BB24" s="34"/>
      <c r="BC24" s="26"/>
      <c r="BD24" s="34"/>
      <c r="BE24" s="34"/>
      <c r="BF24" s="34"/>
      <c r="BI24" s="26"/>
    </row>
    <row r="25" spans="1:61" s="4" customFormat="1" ht="13.9" customHeight="1" x14ac:dyDescent="0.25">
      <c r="A25" s="3"/>
      <c r="B25" s="9" t="s">
        <v>47</v>
      </c>
      <c r="C25" s="5"/>
      <c r="D25" s="6"/>
      <c r="E25" s="7"/>
      <c r="F25" s="7"/>
      <c r="G25" s="7"/>
      <c r="H25" s="6"/>
      <c r="I25" s="6"/>
      <c r="J25" s="6">
        <f t="shared" si="0"/>
        <v>0</v>
      </c>
      <c r="K25" s="13" t="str">
        <f t="shared" si="1"/>
        <v>-</v>
      </c>
      <c r="L25" s="6" t="str">
        <f t="shared" si="2"/>
        <v/>
      </c>
      <c r="M25" s="25" t="str">
        <f>IF(I25="","-",IFERROR(VLOOKUP(L25,Segédlisták!$B$3:$C$18,2,0),"-"))</f>
        <v>-</v>
      </c>
      <c r="N25" s="42" t="str">
        <f t="shared" si="3"/>
        <v>-</v>
      </c>
      <c r="O25" s="43"/>
      <c r="P25" s="44" t="str">
        <f t="shared" si="4"/>
        <v>-</v>
      </c>
      <c r="Q25" s="7" t="s">
        <v>1071</v>
      </c>
      <c r="R25" s="1"/>
      <c r="S25" s="1"/>
      <c r="T25" s="17" t="str">
        <f t="shared" si="5"/>
        <v>-</v>
      </c>
      <c r="U25" s="36" t="str">
        <f t="shared" ca="1" si="6"/>
        <v>-</v>
      </c>
      <c r="V25" s="37" t="str">
        <f t="shared" ca="1" si="7"/>
        <v>-</v>
      </c>
      <c r="W25" s="38" t="str">
        <f t="shared" si="8"/>
        <v>-</v>
      </c>
      <c r="X25" s="39" t="str">
        <f t="shared" si="9"/>
        <v>-</v>
      </c>
      <c r="Y25" s="36" t="str">
        <f t="shared" ca="1" si="10"/>
        <v>-</v>
      </c>
      <c r="Z25" s="37" t="str">
        <f t="shared" ca="1" si="11"/>
        <v>-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39" t="str">
        <f t="shared" si="12"/>
        <v>-</v>
      </c>
      <c r="AN25" s="39" t="str">
        <f t="shared" si="13"/>
        <v>-</v>
      </c>
      <c r="AO25" s="39" t="str">
        <f t="shared" si="14"/>
        <v>-</v>
      </c>
      <c r="AP25" s="39" t="str">
        <f t="shared" si="15"/>
        <v>-</v>
      </c>
      <c r="AQ25" s="39" t="str">
        <f t="shared" si="16"/>
        <v>-</v>
      </c>
      <c r="AR25" s="39" t="str">
        <f t="shared" si="17"/>
        <v>-</v>
      </c>
      <c r="AS25" s="39" t="str">
        <f t="shared" si="18"/>
        <v>-</v>
      </c>
      <c r="AT25" s="39" t="str">
        <f t="shared" si="19"/>
        <v>-</v>
      </c>
      <c r="AU25" s="39" t="str">
        <f t="shared" si="20"/>
        <v>-</v>
      </c>
      <c r="AV25" s="39" t="str">
        <f t="shared" si="21"/>
        <v>-</v>
      </c>
      <c r="AW25" s="39" t="str">
        <f t="shared" si="22"/>
        <v>-</v>
      </c>
      <c r="AX25" s="39" t="str">
        <f t="shared" si="23"/>
        <v>-</v>
      </c>
      <c r="AY25" s="3"/>
      <c r="AZ25" s="26"/>
      <c r="BA25" s="26"/>
      <c r="BB25" s="34"/>
      <c r="BC25" s="26"/>
      <c r="BD25" s="34"/>
      <c r="BE25" s="34"/>
      <c r="BF25" s="34"/>
      <c r="BI25" s="26"/>
    </row>
    <row r="26" spans="1:61" s="4" customFormat="1" ht="13.9" customHeight="1" x14ac:dyDescent="0.25">
      <c r="A26" s="3"/>
      <c r="B26" s="9" t="s">
        <v>48</v>
      </c>
      <c r="C26" s="5"/>
      <c r="D26" s="6"/>
      <c r="E26" s="7"/>
      <c r="F26" s="7"/>
      <c r="G26" s="7"/>
      <c r="H26" s="6"/>
      <c r="I26" s="6"/>
      <c r="J26" s="6">
        <f t="shared" si="0"/>
        <v>0</v>
      </c>
      <c r="K26" s="13" t="str">
        <f t="shared" si="1"/>
        <v>-</v>
      </c>
      <c r="L26" s="6" t="str">
        <f t="shared" si="2"/>
        <v/>
      </c>
      <c r="M26" s="25" t="str">
        <f>IF(I26="","-",IFERROR(VLOOKUP(L26,Segédlisták!$B$3:$C$18,2,0),"-"))</f>
        <v>-</v>
      </c>
      <c r="N26" s="42" t="str">
        <f t="shared" si="3"/>
        <v>-</v>
      </c>
      <c r="O26" s="43"/>
      <c r="P26" s="44" t="str">
        <f t="shared" si="4"/>
        <v>-</v>
      </c>
      <c r="Q26" s="7" t="s">
        <v>1071</v>
      </c>
      <c r="R26" s="1"/>
      <c r="S26" s="1"/>
      <c r="T26" s="17" t="str">
        <f t="shared" si="5"/>
        <v>-</v>
      </c>
      <c r="U26" s="36" t="str">
        <f t="shared" ca="1" si="6"/>
        <v>-</v>
      </c>
      <c r="V26" s="37" t="str">
        <f t="shared" ca="1" si="7"/>
        <v>-</v>
      </c>
      <c r="W26" s="38" t="str">
        <f t="shared" si="8"/>
        <v>-</v>
      </c>
      <c r="X26" s="39" t="str">
        <f t="shared" si="9"/>
        <v>-</v>
      </c>
      <c r="Y26" s="36" t="str">
        <f t="shared" ca="1" si="10"/>
        <v>-</v>
      </c>
      <c r="Z26" s="37" t="str">
        <f t="shared" ca="1" si="11"/>
        <v>-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9" t="str">
        <f t="shared" si="12"/>
        <v>-</v>
      </c>
      <c r="AN26" s="39" t="str">
        <f t="shared" si="13"/>
        <v>-</v>
      </c>
      <c r="AO26" s="39" t="str">
        <f t="shared" si="14"/>
        <v>-</v>
      </c>
      <c r="AP26" s="39" t="str">
        <f t="shared" si="15"/>
        <v>-</v>
      </c>
      <c r="AQ26" s="39" t="str">
        <f t="shared" si="16"/>
        <v>-</v>
      </c>
      <c r="AR26" s="39" t="str">
        <f t="shared" si="17"/>
        <v>-</v>
      </c>
      <c r="AS26" s="39" t="str">
        <f t="shared" si="18"/>
        <v>-</v>
      </c>
      <c r="AT26" s="39" t="str">
        <f t="shared" si="19"/>
        <v>-</v>
      </c>
      <c r="AU26" s="39" t="str">
        <f t="shared" si="20"/>
        <v>-</v>
      </c>
      <c r="AV26" s="39" t="str">
        <f t="shared" si="21"/>
        <v>-</v>
      </c>
      <c r="AW26" s="39" t="str">
        <f t="shared" si="22"/>
        <v>-</v>
      </c>
      <c r="AX26" s="39" t="str">
        <f t="shared" si="23"/>
        <v>-</v>
      </c>
      <c r="AY26" s="3"/>
      <c r="AZ26" s="26"/>
      <c r="BA26" s="26"/>
      <c r="BB26" s="34"/>
      <c r="BC26" s="26"/>
      <c r="BD26" s="34"/>
      <c r="BE26" s="34"/>
      <c r="BF26" s="34"/>
      <c r="BI26" s="26"/>
    </row>
    <row r="27" spans="1:61" s="4" customFormat="1" ht="13.9" customHeight="1" x14ac:dyDescent="0.25">
      <c r="A27" s="3"/>
      <c r="B27" s="9" t="s">
        <v>49</v>
      </c>
      <c r="C27" s="5"/>
      <c r="D27" s="6"/>
      <c r="E27" s="7"/>
      <c r="F27" s="7"/>
      <c r="G27" s="7"/>
      <c r="H27" s="6"/>
      <c r="I27" s="6"/>
      <c r="J27" s="6">
        <f t="shared" si="0"/>
        <v>0</v>
      </c>
      <c r="K27" s="13" t="str">
        <f t="shared" si="1"/>
        <v>-</v>
      </c>
      <c r="L27" s="6" t="str">
        <f t="shared" si="2"/>
        <v/>
      </c>
      <c r="M27" s="25" t="str">
        <f>IF(I27="","-",IFERROR(VLOOKUP(L27,Segédlisták!$B$3:$C$18,2,0),"-"))</f>
        <v>-</v>
      </c>
      <c r="N27" s="42" t="str">
        <f t="shared" si="3"/>
        <v>-</v>
      </c>
      <c r="O27" s="43"/>
      <c r="P27" s="44" t="str">
        <f t="shared" si="4"/>
        <v>-</v>
      </c>
      <c r="Q27" s="7" t="s">
        <v>1071</v>
      </c>
      <c r="R27" s="1"/>
      <c r="S27" s="1"/>
      <c r="T27" s="17" t="str">
        <f t="shared" si="5"/>
        <v>-</v>
      </c>
      <c r="U27" s="36" t="str">
        <f t="shared" ca="1" si="6"/>
        <v>-</v>
      </c>
      <c r="V27" s="37" t="str">
        <f t="shared" ca="1" si="7"/>
        <v>-</v>
      </c>
      <c r="W27" s="38" t="str">
        <f t="shared" si="8"/>
        <v>-</v>
      </c>
      <c r="X27" s="39" t="str">
        <f t="shared" si="9"/>
        <v>-</v>
      </c>
      <c r="Y27" s="36" t="str">
        <f t="shared" ca="1" si="10"/>
        <v>-</v>
      </c>
      <c r="Z27" s="37" t="str">
        <f t="shared" ca="1" si="11"/>
        <v>-</v>
      </c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9" t="str">
        <f t="shared" si="12"/>
        <v>-</v>
      </c>
      <c r="AN27" s="39" t="str">
        <f t="shared" si="13"/>
        <v>-</v>
      </c>
      <c r="AO27" s="39" t="str">
        <f t="shared" si="14"/>
        <v>-</v>
      </c>
      <c r="AP27" s="39" t="str">
        <f t="shared" si="15"/>
        <v>-</v>
      </c>
      <c r="AQ27" s="39" t="str">
        <f t="shared" si="16"/>
        <v>-</v>
      </c>
      <c r="AR27" s="39" t="str">
        <f t="shared" si="17"/>
        <v>-</v>
      </c>
      <c r="AS27" s="39" t="str">
        <f t="shared" si="18"/>
        <v>-</v>
      </c>
      <c r="AT27" s="39" t="str">
        <f t="shared" si="19"/>
        <v>-</v>
      </c>
      <c r="AU27" s="39" t="str">
        <f t="shared" si="20"/>
        <v>-</v>
      </c>
      <c r="AV27" s="39" t="str">
        <f t="shared" si="21"/>
        <v>-</v>
      </c>
      <c r="AW27" s="39" t="str">
        <f t="shared" si="22"/>
        <v>-</v>
      </c>
      <c r="AX27" s="39" t="str">
        <f t="shared" si="23"/>
        <v>-</v>
      </c>
      <c r="AY27" s="3"/>
      <c r="AZ27" s="26"/>
      <c r="BA27" s="26"/>
      <c r="BB27" s="34"/>
      <c r="BC27" s="26"/>
      <c r="BD27" s="34"/>
      <c r="BE27" s="34"/>
      <c r="BF27" s="34"/>
      <c r="BI27" s="26"/>
    </row>
    <row r="28" spans="1:61" s="4" customFormat="1" ht="13.9" customHeight="1" x14ac:dyDescent="0.25">
      <c r="A28" s="3"/>
      <c r="B28" s="9" t="s">
        <v>78</v>
      </c>
      <c r="C28" s="5"/>
      <c r="D28" s="6"/>
      <c r="E28" s="7"/>
      <c r="F28" s="7"/>
      <c r="G28" s="7"/>
      <c r="H28" s="6"/>
      <c r="I28" s="6"/>
      <c r="J28" s="6">
        <f t="shared" si="0"/>
        <v>0</v>
      </c>
      <c r="K28" s="13" t="str">
        <f t="shared" si="1"/>
        <v>-</v>
      </c>
      <c r="L28" s="6" t="str">
        <f t="shared" si="2"/>
        <v/>
      </c>
      <c r="M28" s="25" t="str">
        <f>IF(I28="","-",IFERROR(VLOOKUP(L28,Segédlisták!$B$3:$C$18,2,0),"-"))</f>
        <v>-</v>
      </c>
      <c r="N28" s="42" t="str">
        <f t="shared" si="3"/>
        <v>-</v>
      </c>
      <c r="O28" s="43"/>
      <c r="P28" s="44" t="str">
        <f t="shared" si="4"/>
        <v>-</v>
      </c>
      <c r="Q28" s="7" t="s">
        <v>1071</v>
      </c>
      <c r="R28" s="1"/>
      <c r="S28" s="1"/>
      <c r="T28" s="17" t="str">
        <f t="shared" si="5"/>
        <v>-</v>
      </c>
      <c r="U28" s="36" t="str">
        <f t="shared" ca="1" si="6"/>
        <v>-</v>
      </c>
      <c r="V28" s="37" t="str">
        <f t="shared" ca="1" si="7"/>
        <v>-</v>
      </c>
      <c r="W28" s="38" t="str">
        <f t="shared" si="8"/>
        <v>-</v>
      </c>
      <c r="X28" s="39" t="str">
        <f t="shared" si="9"/>
        <v>-</v>
      </c>
      <c r="Y28" s="36" t="str">
        <f t="shared" ca="1" si="10"/>
        <v>-</v>
      </c>
      <c r="Z28" s="37" t="str">
        <f t="shared" ca="1" si="11"/>
        <v>-</v>
      </c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39" t="str">
        <f t="shared" si="12"/>
        <v>-</v>
      </c>
      <c r="AN28" s="39" t="str">
        <f t="shared" si="13"/>
        <v>-</v>
      </c>
      <c r="AO28" s="39" t="str">
        <f t="shared" si="14"/>
        <v>-</v>
      </c>
      <c r="AP28" s="39" t="str">
        <f t="shared" si="15"/>
        <v>-</v>
      </c>
      <c r="AQ28" s="39" t="str">
        <f t="shared" si="16"/>
        <v>-</v>
      </c>
      <c r="AR28" s="39" t="str">
        <f t="shared" si="17"/>
        <v>-</v>
      </c>
      <c r="AS28" s="39" t="str">
        <f t="shared" si="18"/>
        <v>-</v>
      </c>
      <c r="AT28" s="39" t="str">
        <f t="shared" si="19"/>
        <v>-</v>
      </c>
      <c r="AU28" s="39" t="str">
        <f t="shared" si="20"/>
        <v>-</v>
      </c>
      <c r="AV28" s="39" t="str">
        <f t="shared" si="21"/>
        <v>-</v>
      </c>
      <c r="AW28" s="39" t="str">
        <f t="shared" si="22"/>
        <v>-</v>
      </c>
      <c r="AX28" s="39" t="str">
        <f t="shared" si="23"/>
        <v>-</v>
      </c>
      <c r="AY28" s="3"/>
      <c r="AZ28" s="26"/>
      <c r="BA28" s="26"/>
      <c r="BB28" s="34"/>
      <c r="BC28" s="26"/>
      <c r="BD28" s="34"/>
      <c r="BE28" s="34"/>
      <c r="BF28" s="34"/>
      <c r="BI28" s="26"/>
    </row>
    <row r="29" spans="1:61" s="4" customFormat="1" ht="13.9" customHeight="1" x14ac:dyDescent="0.25">
      <c r="A29" s="3"/>
      <c r="B29" s="9" t="s">
        <v>79</v>
      </c>
      <c r="C29" s="5"/>
      <c r="D29" s="6"/>
      <c r="E29" s="7"/>
      <c r="F29" s="7"/>
      <c r="G29" s="7"/>
      <c r="H29" s="6"/>
      <c r="I29" s="6"/>
      <c r="J29" s="6">
        <f t="shared" si="0"/>
        <v>0</v>
      </c>
      <c r="K29" s="13" t="str">
        <f t="shared" si="1"/>
        <v>-</v>
      </c>
      <c r="L29" s="6" t="str">
        <f t="shared" si="2"/>
        <v/>
      </c>
      <c r="M29" s="25" t="str">
        <f>IF(I29="","-",IFERROR(VLOOKUP(L29,Segédlisták!$B$3:$C$18,2,0),"-"))</f>
        <v>-</v>
      </c>
      <c r="N29" s="42" t="str">
        <f t="shared" si="3"/>
        <v>-</v>
      </c>
      <c r="O29" s="43"/>
      <c r="P29" s="44" t="str">
        <f t="shared" si="4"/>
        <v>-</v>
      </c>
      <c r="Q29" s="7" t="s">
        <v>1071</v>
      </c>
      <c r="R29" s="1"/>
      <c r="S29" s="1"/>
      <c r="T29" s="17" t="str">
        <f t="shared" si="5"/>
        <v>-</v>
      </c>
      <c r="U29" s="36" t="str">
        <f t="shared" ca="1" si="6"/>
        <v>-</v>
      </c>
      <c r="V29" s="37" t="str">
        <f t="shared" ca="1" si="7"/>
        <v>-</v>
      </c>
      <c r="W29" s="38" t="str">
        <f t="shared" si="8"/>
        <v>-</v>
      </c>
      <c r="X29" s="39" t="str">
        <f t="shared" si="9"/>
        <v>-</v>
      </c>
      <c r="Y29" s="36" t="str">
        <f t="shared" ca="1" si="10"/>
        <v>-</v>
      </c>
      <c r="Z29" s="37" t="str">
        <f t="shared" ca="1" si="11"/>
        <v>-</v>
      </c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39" t="str">
        <f t="shared" si="12"/>
        <v>-</v>
      </c>
      <c r="AN29" s="39" t="str">
        <f t="shared" si="13"/>
        <v>-</v>
      </c>
      <c r="AO29" s="39" t="str">
        <f t="shared" si="14"/>
        <v>-</v>
      </c>
      <c r="AP29" s="39" t="str">
        <f t="shared" si="15"/>
        <v>-</v>
      </c>
      <c r="AQ29" s="39" t="str">
        <f t="shared" si="16"/>
        <v>-</v>
      </c>
      <c r="AR29" s="39" t="str">
        <f t="shared" si="17"/>
        <v>-</v>
      </c>
      <c r="AS29" s="39" t="str">
        <f t="shared" si="18"/>
        <v>-</v>
      </c>
      <c r="AT29" s="39" t="str">
        <f t="shared" si="19"/>
        <v>-</v>
      </c>
      <c r="AU29" s="39" t="str">
        <f t="shared" si="20"/>
        <v>-</v>
      </c>
      <c r="AV29" s="39" t="str">
        <f t="shared" si="21"/>
        <v>-</v>
      </c>
      <c r="AW29" s="39" t="str">
        <f t="shared" si="22"/>
        <v>-</v>
      </c>
      <c r="AX29" s="39" t="str">
        <f t="shared" si="23"/>
        <v>-</v>
      </c>
      <c r="AY29" s="3"/>
      <c r="AZ29" s="26"/>
      <c r="BA29" s="26"/>
      <c r="BB29" s="34"/>
      <c r="BC29" s="26"/>
      <c r="BD29" s="34"/>
      <c r="BE29" s="34"/>
      <c r="BF29" s="34"/>
      <c r="BI29" s="26"/>
    </row>
    <row r="30" spans="1:61" s="4" customFormat="1" ht="13.9" customHeight="1" x14ac:dyDescent="0.25">
      <c r="A30" s="3"/>
      <c r="B30" s="9" t="s">
        <v>80</v>
      </c>
      <c r="C30" s="5"/>
      <c r="D30" s="6"/>
      <c r="E30" s="7"/>
      <c r="F30" s="7"/>
      <c r="G30" s="7"/>
      <c r="H30" s="6"/>
      <c r="I30" s="6"/>
      <c r="J30" s="6">
        <f t="shared" si="0"/>
        <v>0</v>
      </c>
      <c r="K30" s="13" t="str">
        <f t="shared" si="1"/>
        <v>-</v>
      </c>
      <c r="L30" s="6" t="str">
        <f t="shared" si="2"/>
        <v/>
      </c>
      <c r="M30" s="25" t="str">
        <f>IF(I30="","-",IFERROR(VLOOKUP(L30,Segédlisták!$B$3:$C$18,2,0),"-"))</f>
        <v>-</v>
      </c>
      <c r="N30" s="42" t="str">
        <f t="shared" si="3"/>
        <v>-</v>
      </c>
      <c r="O30" s="43"/>
      <c r="P30" s="44" t="str">
        <f t="shared" si="4"/>
        <v>-</v>
      </c>
      <c r="Q30" s="7" t="s">
        <v>1071</v>
      </c>
      <c r="R30" s="1"/>
      <c r="S30" s="1"/>
      <c r="T30" s="17" t="str">
        <f t="shared" si="5"/>
        <v>-</v>
      </c>
      <c r="U30" s="36" t="str">
        <f t="shared" ca="1" si="6"/>
        <v>-</v>
      </c>
      <c r="V30" s="37" t="str">
        <f t="shared" ca="1" si="7"/>
        <v>-</v>
      </c>
      <c r="W30" s="38" t="str">
        <f t="shared" si="8"/>
        <v>-</v>
      </c>
      <c r="X30" s="39" t="str">
        <f t="shared" si="9"/>
        <v>-</v>
      </c>
      <c r="Y30" s="36" t="str">
        <f t="shared" ca="1" si="10"/>
        <v>-</v>
      </c>
      <c r="Z30" s="37" t="str">
        <f t="shared" ca="1" si="11"/>
        <v>-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39" t="str">
        <f t="shared" si="12"/>
        <v>-</v>
      </c>
      <c r="AN30" s="39" t="str">
        <f t="shared" si="13"/>
        <v>-</v>
      </c>
      <c r="AO30" s="39" t="str">
        <f t="shared" si="14"/>
        <v>-</v>
      </c>
      <c r="AP30" s="39" t="str">
        <f t="shared" si="15"/>
        <v>-</v>
      </c>
      <c r="AQ30" s="39" t="str">
        <f t="shared" si="16"/>
        <v>-</v>
      </c>
      <c r="AR30" s="39" t="str">
        <f t="shared" si="17"/>
        <v>-</v>
      </c>
      <c r="AS30" s="39" t="str">
        <f t="shared" si="18"/>
        <v>-</v>
      </c>
      <c r="AT30" s="39" t="str">
        <f t="shared" si="19"/>
        <v>-</v>
      </c>
      <c r="AU30" s="39" t="str">
        <f t="shared" si="20"/>
        <v>-</v>
      </c>
      <c r="AV30" s="39" t="str">
        <f t="shared" si="21"/>
        <v>-</v>
      </c>
      <c r="AW30" s="39" t="str">
        <f t="shared" si="22"/>
        <v>-</v>
      </c>
      <c r="AX30" s="39" t="str">
        <f t="shared" si="23"/>
        <v>-</v>
      </c>
      <c r="AY30" s="3"/>
      <c r="AZ30" s="26"/>
      <c r="BA30" s="26"/>
      <c r="BB30" s="34"/>
      <c r="BC30" s="26"/>
      <c r="BD30" s="34"/>
      <c r="BE30" s="34"/>
      <c r="BF30" s="34"/>
      <c r="BI30" s="26"/>
    </row>
    <row r="31" spans="1:61" s="4" customFormat="1" ht="13.9" customHeight="1" x14ac:dyDescent="0.25">
      <c r="A31" s="3"/>
      <c r="B31" s="9" t="s">
        <v>81</v>
      </c>
      <c r="C31" s="5"/>
      <c r="D31" s="6"/>
      <c r="E31" s="7"/>
      <c r="F31" s="7"/>
      <c r="G31" s="7"/>
      <c r="H31" s="6"/>
      <c r="I31" s="6"/>
      <c r="J31" s="6">
        <f t="shared" si="0"/>
        <v>0</v>
      </c>
      <c r="K31" s="13" t="str">
        <f t="shared" si="1"/>
        <v>-</v>
      </c>
      <c r="L31" s="6" t="str">
        <f t="shared" si="2"/>
        <v/>
      </c>
      <c r="M31" s="25" t="str">
        <f>IF(I31="","-",IFERROR(VLOOKUP(L31,Segédlisták!$B$3:$C$18,2,0),"-"))</f>
        <v>-</v>
      </c>
      <c r="N31" s="42" t="str">
        <f t="shared" si="3"/>
        <v>-</v>
      </c>
      <c r="O31" s="43"/>
      <c r="P31" s="44" t="str">
        <f t="shared" si="4"/>
        <v>-</v>
      </c>
      <c r="Q31" s="7" t="s">
        <v>1071</v>
      </c>
      <c r="R31" s="1"/>
      <c r="S31" s="1"/>
      <c r="T31" s="17" t="str">
        <f t="shared" si="5"/>
        <v>-</v>
      </c>
      <c r="U31" s="36" t="str">
        <f t="shared" ca="1" si="6"/>
        <v>-</v>
      </c>
      <c r="V31" s="37" t="str">
        <f t="shared" ca="1" si="7"/>
        <v>-</v>
      </c>
      <c r="W31" s="38" t="str">
        <f t="shared" si="8"/>
        <v>-</v>
      </c>
      <c r="X31" s="39" t="str">
        <f t="shared" si="9"/>
        <v>-</v>
      </c>
      <c r="Y31" s="36" t="str">
        <f t="shared" ca="1" si="10"/>
        <v>-</v>
      </c>
      <c r="Z31" s="37" t="str">
        <f t="shared" ca="1" si="11"/>
        <v>-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39" t="str">
        <f t="shared" si="12"/>
        <v>-</v>
      </c>
      <c r="AN31" s="39" t="str">
        <f t="shared" si="13"/>
        <v>-</v>
      </c>
      <c r="AO31" s="39" t="str">
        <f t="shared" si="14"/>
        <v>-</v>
      </c>
      <c r="AP31" s="39" t="str">
        <f t="shared" si="15"/>
        <v>-</v>
      </c>
      <c r="AQ31" s="39" t="str">
        <f t="shared" si="16"/>
        <v>-</v>
      </c>
      <c r="AR31" s="39" t="str">
        <f t="shared" si="17"/>
        <v>-</v>
      </c>
      <c r="AS31" s="39" t="str">
        <f t="shared" si="18"/>
        <v>-</v>
      </c>
      <c r="AT31" s="39" t="str">
        <f t="shared" si="19"/>
        <v>-</v>
      </c>
      <c r="AU31" s="39" t="str">
        <f t="shared" si="20"/>
        <v>-</v>
      </c>
      <c r="AV31" s="39" t="str">
        <f t="shared" si="21"/>
        <v>-</v>
      </c>
      <c r="AW31" s="39" t="str">
        <f t="shared" si="22"/>
        <v>-</v>
      </c>
      <c r="AX31" s="39" t="str">
        <f t="shared" si="23"/>
        <v>-</v>
      </c>
      <c r="AY31" s="3"/>
      <c r="AZ31" s="26"/>
      <c r="BA31" s="26"/>
      <c r="BB31" s="34"/>
      <c r="BC31" s="26"/>
      <c r="BD31" s="34"/>
      <c r="BE31" s="34"/>
      <c r="BF31" s="34"/>
      <c r="BI31" s="26"/>
    </row>
    <row r="32" spans="1:61" s="4" customFormat="1" ht="13.9" customHeight="1" x14ac:dyDescent="0.25">
      <c r="A32" s="3"/>
      <c r="B32" s="9" t="s">
        <v>82</v>
      </c>
      <c r="C32" s="5"/>
      <c r="D32" s="6"/>
      <c r="E32" s="7"/>
      <c r="F32" s="7"/>
      <c r="G32" s="7"/>
      <c r="H32" s="6"/>
      <c r="I32" s="6"/>
      <c r="J32" s="6">
        <f t="shared" si="0"/>
        <v>0</v>
      </c>
      <c r="K32" s="13" t="str">
        <f t="shared" si="1"/>
        <v>-</v>
      </c>
      <c r="L32" s="6" t="str">
        <f t="shared" si="2"/>
        <v/>
      </c>
      <c r="M32" s="25" t="str">
        <f>IF(I32="","-",IFERROR(VLOOKUP(L32,Segédlisták!$B$3:$C$18,2,0),"-"))</f>
        <v>-</v>
      </c>
      <c r="N32" s="42" t="str">
        <f t="shared" si="3"/>
        <v>-</v>
      </c>
      <c r="O32" s="43"/>
      <c r="P32" s="44" t="str">
        <f t="shared" si="4"/>
        <v>-</v>
      </c>
      <c r="Q32" s="7" t="s">
        <v>1071</v>
      </c>
      <c r="R32" s="1"/>
      <c r="S32" s="1"/>
      <c r="T32" s="17" t="str">
        <f t="shared" si="5"/>
        <v>-</v>
      </c>
      <c r="U32" s="36" t="str">
        <f t="shared" ca="1" si="6"/>
        <v>-</v>
      </c>
      <c r="V32" s="37" t="str">
        <f t="shared" ca="1" si="7"/>
        <v>-</v>
      </c>
      <c r="W32" s="38" t="str">
        <f t="shared" si="8"/>
        <v>-</v>
      </c>
      <c r="X32" s="39" t="str">
        <f t="shared" si="9"/>
        <v>-</v>
      </c>
      <c r="Y32" s="36" t="str">
        <f t="shared" ca="1" si="10"/>
        <v>-</v>
      </c>
      <c r="Z32" s="37" t="str">
        <f t="shared" ca="1" si="11"/>
        <v>-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39" t="str">
        <f t="shared" si="12"/>
        <v>-</v>
      </c>
      <c r="AN32" s="39" t="str">
        <f t="shared" si="13"/>
        <v>-</v>
      </c>
      <c r="AO32" s="39" t="str">
        <f t="shared" si="14"/>
        <v>-</v>
      </c>
      <c r="AP32" s="39" t="str">
        <f t="shared" si="15"/>
        <v>-</v>
      </c>
      <c r="AQ32" s="39" t="str">
        <f t="shared" si="16"/>
        <v>-</v>
      </c>
      <c r="AR32" s="39" t="str">
        <f t="shared" si="17"/>
        <v>-</v>
      </c>
      <c r="AS32" s="39" t="str">
        <f t="shared" si="18"/>
        <v>-</v>
      </c>
      <c r="AT32" s="39" t="str">
        <f t="shared" si="19"/>
        <v>-</v>
      </c>
      <c r="AU32" s="39" t="str">
        <f t="shared" si="20"/>
        <v>-</v>
      </c>
      <c r="AV32" s="39" t="str">
        <f t="shared" si="21"/>
        <v>-</v>
      </c>
      <c r="AW32" s="39" t="str">
        <f t="shared" si="22"/>
        <v>-</v>
      </c>
      <c r="AX32" s="39" t="str">
        <f t="shared" si="23"/>
        <v>-</v>
      </c>
      <c r="AY32" s="3"/>
      <c r="AZ32" s="26"/>
      <c r="BA32" s="26"/>
      <c r="BB32" s="34"/>
      <c r="BC32" s="26"/>
      <c r="BD32" s="34"/>
      <c r="BE32" s="34"/>
      <c r="BF32" s="34"/>
      <c r="BI32" s="26"/>
    </row>
    <row r="33" spans="1:61" s="4" customFormat="1" ht="13.9" customHeight="1" x14ac:dyDescent="0.25">
      <c r="A33" s="3"/>
      <c r="B33" s="9" t="s">
        <v>83</v>
      </c>
      <c r="C33" s="5"/>
      <c r="D33" s="6"/>
      <c r="E33" s="7"/>
      <c r="F33" s="7"/>
      <c r="G33" s="7"/>
      <c r="H33" s="6"/>
      <c r="I33" s="6"/>
      <c r="J33" s="6">
        <f t="shared" si="0"/>
        <v>0</v>
      </c>
      <c r="K33" s="13" t="str">
        <f t="shared" si="1"/>
        <v>-</v>
      </c>
      <c r="L33" s="6" t="str">
        <f t="shared" si="2"/>
        <v/>
      </c>
      <c r="M33" s="25" t="str">
        <f>IF(I33="","-",IFERROR(VLOOKUP(L33,Segédlisták!$B$3:$C$18,2,0),"-"))</f>
        <v>-</v>
      </c>
      <c r="N33" s="42" t="str">
        <f t="shared" si="3"/>
        <v>-</v>
      </c>
      <c r="O33" s="43"/>
      <c r="P33" s="44" t="str">
        <f t="shared" si="4"/>
        <v>-</v>
      </c>
      <c r="Q33" s="7" t="s">
        <v>1071</v>
      </c>
      <c r="R33" s="1"/>
      <c r="S33" s="1"/>
      <c r="T33" s="17" t="str">
        <f t="shared" si="5"/>
        <v>-</v>
      </c>
      <c r="U33" s="36" t="str">
        <f t="shared" ca="1" si="6"/>
        <v>-</v>
      </c>
      <c r="V33" s="37" t="str">
        <f t="shared" ca="1" si="7"/>
        <v>-</v>
      </c>
      <c r="W33" s="38" t="str">
        <f t="shared" si="8"/>
        <v>-</v>
      </c>
      <c r="X33" s="39" t="str">
        <f t="shared" si="9"/>
        <v>-</v>
      </c>
      <c r="Y33" s="36" t="str">
        <f t="shared" ca="1" si="10"/>
        <v>-</v>
      </c>
      <c r="Z33" s="37" t="str">
        <f t="shared" ca="1" si="11"/>
        <v>-</v>
      </c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39" t="str">
        <f t="shared" si="12"/>
        <v>-</v>
      </c>
      <c r="AN33" s="39" t="str">
        <f t="shared" si="13"/>
        <v>-</v>
      </c>
      <c r="AO33" s="39" t="str">
        <f t="shared" si="14"/>
        <v>-</v>
      </c>
      <c r="AP33" s="39" t="str">
        <f t="shared" si="15"/>
        <v>-</v>
      </c>
      <c r="AQ33" s="39" t="str">
        <f t="shared" si="16"/>
        <v>-</v>
      </c>
      <c r="AR33" s="39" t="str">
        <f t="shared" si="17"/>
        <v>-</v>
      </c>
      <c r="AS33" s="39" t="str">
        <f t="shared" si="18"/>
        <v>-</v>
      </c>
      <c r="AT33" s="39" t="str">
        <f t="shared" si="19"/>
        <v>-</v>
      </c>
      <c r="AU33" s="39" t="str">
        <f t="shared" si="20"/>
        <v>-</v>
      </c>
      <c r="AV33" s="39" t="str">
        <f t="shared" si="21"/>
        <v>-</v>
      </c>
      <c r="AW33" s="39" t="str">
        <f t="shared" si="22"/>
        <v>-</v>
      </c>
      <c r="AX33" s="39" t="str">
        <f t="shared" si="23"/>
        <v>-</v>
      </c>
      <c r="AY33" s="3"/>
      <c r="AZ33" s="26"/>
      <c r="BA33" s="26"/>
      <c r="BB33" s="34"/>
      <c r="BC33" s="26"/>
      <c r="BD33" s="34"/>
      <c r="BE33" s="34"/>
      <c r="BF33" s="34"/>
      <c r="BI33" s="26"/>
    </row>
    <row r="34" spans="1:61" s="4" customFormat="1" ht="13.9" customHeight="1" x14ac:dyDescent="0.25">
      <c r="A34" s="3"/>
      <c r="B34" s="9" t="s">
        <v>84</v>
      </c>
      <c r="C34" s="5"/>
      <c r="D34" s="6"/>
      <c r="E34" s="7"/>
      <c r="F34" s="7"/>
      <c r="G34" s="7"/>
      <c r="H34" s="6"/>
      <c r="I34" s="6"/>
      <c r="J34" s="6">
        <f t="shared" si="0"/>
        <v>0</v>
      </c>
      <c r="K34" s="13" t="str">
        <f t="shared" si="1"/>
        <v>-</v>
      </c>
      <c r="L34" s="6" t="str">
        <f t="shared" si="2"/>
        <v/>
      </c>
      <c r="M34" s="25" t="str">
        <f>IF(I34="","-",IFERROR(VLOOKUP(L34,Segédlisták!$B$3:$C$18,2,0),"-"))</f>
        <v>-</v>
      </c>
      <c r="N34" s="42" t="str">
        <f t="shared" si="3"/>
        <v>-</v>
      </c>
      <c r="O34" s="43"/>
      <c r="P34" s="44" t="str">
        <f t="shared" si="4"/>
        <v>-</v>
      </c>
      <c r="Q34" s="7" t="s">
        <v>1071</v>
      </c>
      <c r="R34" s="1"/>
      <c r="S34" s="1"/>
      <c r="T34" s="17" t="str">
        <f t="shared" si="5"/>
        <v>-</v>
      </c>
      <c r="U34" s="36" t="str">
        <f t="shared" ca="1" si="6"/>
        <v>-</v>
      </c>
      <c r="V34" s="37" t="str">
        <f t="shared" ca="1" si="7"/>
        <v>-</v>
      </c>
      <c r="W34" s="38" t="str">
        <f t="shared" si="8"/>
        <v>-</v>
      </c>
      <c r="X34" s="39" t="str">
        <f t="shared" si="9"/>
        <v>-</v>
      </c>
      <c r="Y34" s="36" t="str">
        <f t="shared" ca="1" si="10"/>
        <v>-</v>
      </c>
      <c r="Z34" s="37" t="str">
        <f t="shared" ca="1" si="11"/>
        <v>-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39" t="str">
        <f t="shared" si="12"/>
        <v>-</v>
      </c>
      <c r="AN34" s="39" t="str">
        <f t="shared" si="13"/>
        <v>-</v>
      </c>
      <c r="AO34" s="39" t="str">
        <f t="shared" si="14"/>
        <v>-</v>
      </c>
      <c r="AP34" s="39" t="str">
        <f t="shared" si="15"/>
        <v>-</v>
      </c>
      <c r="AQ34" s="39" t="str">
        <f t="shared" si="16"/>
        <v>-</v>
      </c>
      <c r="AR34" s="39" t="str">
        <f t="shared" si="17"/>
        <v>-</v>
      </c>
      <c r="AS34" s="39" t="str">
        <f t="shared" si="18"/>
        <v>-</v>
      </c>
      <c r="AT34" s="39" t="str">
        <f t="shared" si="19"/>
        <v>-</v>
      </c>
      <c r="AU34" s="39" t="str">
        <f t="shared" si="20"/>
        <v>-</v>
      </c>
      <c r="AV34" s="39" t="str">
        <f t="shared" si="21"/>
        <v>-</v>
      </c>
      <c r="AW34" s="39" t="str">
        <f t="shared" si="22"/>
        <v>-</v>
      </c>
      <c r="AX34" s="39" t="str">
        <f t="shared" si="23"/>
        <v>-</v>
      </c>
      <c r="AY34" s="3"/>
      <c r="AZ34" s="26"/>
      <c r="BA34" s="26"/>
      <c r="BB34" s="34"/>
      <c r="BC34" s="26"/>
      <c r="BD34" s="34"/>
      <c r="BE34" s="34"/>
      <c r="BF34" s="34"/>
      <c r="BI34" s="26"/>
    </row>
    <row r="35" spans="1:61" s="4" customFormat="1" ht="13.9" customHeight="1" x14ac:dyDescent="0.25">
      <c r="A35" s="3"/>
      <c r="B35" s="9" t="s">
        <v>85</v>
      </c>
      <c r="C35" s="5"/>
      <c r="D35" s="6"/>
      <c r="E35" s="7"/>
      <c r="F35" s="7"/>
      <c r="G35" s="7"/>
      <c r="H35" s="6"/>
      <c r="I35" s="6"/>
      <c r="J35" s="6">
        <f t="shared" si="0"/>
        <v>0</v>
      </c>
      <c r="K35" s="13" t="str">
        <f t="shared" si="1"/>
        <v>-</v>
      </c>
      <c r="L35" s="6" t="str">
        <f t="shared" si="2"/>
        <v/>
      </c>
      <c r="M35" s="25" t="str">
        <f>IF(I35="","-",IFERROR(VLOOKUP(L35,Segédlisták!$B$3:$C$18,2,0),"-"))</f>
        <v>-</v>
      </c>
      <c r="N35" s="42" t="str">
        <f t="shared" si="3"/>
        <v>-</v>
      </c>
      <c r="O35" s="43"/>
      <c r="P35" s="44" t="str">
        <f t="shared" si="4"/>
        <v>-</v>
      </c>
      <c r="Q35" s="7" t="s">
        <v>1071</v>
      </c>
      <c r="R35" s="1"/>
      <c r="S35" s="1"/>
      <c r="T35" s="17" t="str">
        <f t="shared" si="5"/>
        <v>-</v>
      </c>
      <c r="U35" s="36" t="str">
        <f t="shared" ca="1" si="6"/>
        <v>-</v>
      </c>
      <c r="V35" s="37" t="str">
        <f t="shared" ca="1" si="7"/>
        <v>-</v>
      </c>
      <c r="W35" s="38" t="str">
        <f t="shared" si="8"/>
        <v>-</v>
      </c>
      <c r="X35" s="39" t="str">
        <f t="shared" si="9"/>
        <v>-</v>
      </c>
      <c r="Y35" s="36" t="str">
        <f t="shared" ca="1" si="10"/>
        <v>-</v>
      </c>
      <c r="Z35" s="37" t="str">
        <f t="shared" ca="1" si="11"/>
        <v>-</v>
      </c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39" t="str">
        <f t="shared" si="12"/>
        <v>-</v>
      </c>
      <c r="AN35" s="39" t="str">
        <f t="shared" si="13"/>
        <v>-</v>
      </c>
      <c r="AO35" s="39" t="str">
        <f t="shared" si="14"/>
        <v>-</v>
      </c>
      <c r="AP35" s="39" t="str">
        <f t="shared" si="15"/>
        <v>-</v>
      </c>
      <c r="AQ35" s="39" t="str">
        <f t="shared" si="16"/>
        <v>-</v>
      </c>
      <c r="AR35" s="39" t="str">
        <f t="shared" si="17"/>
        <v>-</v>
      </c>
      <c r="AS35" s="39" t="str">
        <f t="shared" si="18"/>
        <v>-</v>
      </c>
      <c r="AT35" s="39" t="str">
        <f t="shared" si="19"/>
        <v>-</v>
      </c>
      <c r="AU35" s="39" t="str">
        <f t="shared" si="20"/>
        <v>-</v>
      </c>
      <c r="AV35" s="39" t="str">
        <f t="shared" si="21"/>
        <v>-</v>
      </c>
      <c r="AW35" s="39" t="str">
        <f t="shared" si="22"/>
        <v>-</v>
      </c>
      <c r="AX35" s="39" t="str">
        <f t="shared" si="23"/>
        <v>-</v>
      </c>
      <c r="AY35" s="3"/>
      <c r="AZ35" s="26"/>
      <c r="BA35" s="26"/>
      <c r="BB35" s="34"/>
      <c r="BC35" s="26"/>
      <c r="BD35" s="34"/>
      <c r="BE35" s="34"/>
      <c r="BF35" s="34"/>
      <c r="BI35" s="26"/>
    </row>
    <row r="36" spans="1:61" s="4" customFormat="1" ht="13.9" customHeight="1" x14ac:dyDescent="0.25">
      <c r="A36" s="3"/>
      <c r="B36" s="9" t="s">
        <v>86</v>
      </c>
      <c r="C36" s="5"/>
      <c r="D36" s="6"/>
      <c r="E36" s="7"/>
      <c r="F36" s="7"/>
      <c r="G36" s="7"/>
      <c r="H36" s="6"/>
      <c r="I36" s="6"/>
      <c r="J36" s="6">
        <f t="shared" si="0"/>
        <v>0</v>
      </c>
      <c r="K36" s="13" t="str">
        <f t="shared" si="1"/>
        <v>-</v>
      </c>
      <c r="L36" s="6" t="str">
        <f t="shared" si="2"/>
        <v/>
      </c>
      <c r="M36" s="25" t="str">
        <f>IF(I36="","-",IFERROR(VLOOKUP(L36,Segédlisták!$B$3:$C$18,2,0),"-"))</f>
        <v>-</v>
      </c>
      <c r="N36" s="42" t="str">
        <f t="shared" si="3"/>
        <v>-</v>
      </c>
      <c r="O36" s="43"/>
      <c r="P36" s="44" t="str">
        <f t="shared" si="4"/>
        <v>-</v>
      </c>
      <c r="Q36" s="7" t="s">
        <v>1071</v>
      </c>
      <c r="R36" s="1"/>
      <c r="S36" s="1"/>
      <c r="T36" s="17" t="str">
        <f t="shared" si="5"/>
        <v>-</v>
      </c>
      <c r="U36" s="36" t="str">
        <f t="shared" ca="1" si="6"/>
        <v>-</v>
      </c>
      <c r="V36" s="37" t="str">
        <f t="shared" ca="1" si="7"/>
        <v>-</v>
      </c>
      <c r="W36" s="38" t="str">
        <f t="shared" si="8"/>
        <v>-</v>
      </c>
      <c r="X36" s="39" t="str">
        <f t="shared" si="9"/>
        <v>-</v>
      </c>
      <c r="Y36" s="36" t="str">
        <f t="shared" ca="1" si="10"/>
        <v>-</v>
      </c>
      <c r="Z36" s="37" t="str">
        <f t="shared" ca="1" si="11"/>
        <v>-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39" t="str">
        <f t="shared" si="12"/>
        <v>-</v>
      </c>
      <c r="AN36" s="39" t="str">
        <f t="shared" si="13"/>
        <v>-</v>
      </c>
      <c r="AO36" s="39" t="str">
        <f t="shared" si="14"/>
        <v>-</v>
      </c>
      <c r="AP36" s="39" t="str">
        <f t="shared" si="15"/>
        <v>-</v>
      </c>
      <c r="AQ36" s="39" t="str">
        <f t="shared" si="16"/>
        <v>-</v>
      </c>
      <c r="AR36" s="39" t="str">
        <f t="shared" si="17"/>
        <v>-</v>
      </c>
      <c r="AS36" s="39" t="str">
        <f t="shared" si="18"/>
        <v>-</v>
      </c>
      <c r="AT36" s="39" t="str">
        <f t="shared" si="19"/>
        <v>-</v>
      </c>
      <c r="AU36" s="39" t="str">
        <f t="shared" si="20"/>
        <v>-</v>
      </c>
      <c r="AV36" s="39" t="str">
        <f t="shared" si="21"/>
        <v>-</v>
      </c>
      <c r="AW36" s="39" t="str">
        <f t="shared" si="22"/>
        <v>-</v>
      </c>
      <c r="AX36" s="39" t="str">
        <f t="shared" si="23"/>
        <v>-</v>
      </c>
      <c r="AY36" s="3"/>
      <c r="AZ36" s="26"/>
      <c r="BA36" s="26"/>
      <c r="BB36" s="34"/>
      <c r="BC36" s="26"/>
      <c r="BD36" s="34"/>
      <c r="BE36" s="34"/>
      <c r="BF36" s="34"/>
      <c r="BI36" s="26"/>
    </row>
    <row r="37" spans="1:61" s="4" customFormat="1" ht="13.9" customHeight="1" x14ac:dyDescent="0.25">
      <c r="A37" s="3"/>
      <c r="B37" s="9" t="s">
        <v>87</v>
      </c>
      <c r="C37" s="5"/>
      <c r="D37" s="6"/>
      <c r="E37" s="7"/>
      <c r="F37" s="7"/>
      <c r="G37" s="7"/>
      <c r="H37" s="6"/>
      <c r="I37" s="6"/>
      <c r="J37" s="6">
        <f t="shared" si="0"/>
        <v>0</v>
      </c>
      <c r="K37" s="13" t="str">
        <f t="shared" si="1"/>
        <v>-</v>
      </c>
      <c r="L37" s="6" t="str">
        <f t="shared" si="2"/>
        <v/>
      </c>
      <c r="M37" s="25" t="str">
        <f>IF(I37="","-",IFERROR(VLOOKUP(L37,Segédlisták!$B$3:$C$18,2,0),"-"))</f>
        <v>-</v>
      </c>
      <c r="N37" s="42" t="str">
        <f t="shared" si="3"/>
        <v>-</v>
      </c>
      <c r="O37" s="43"/>
      <c r="P37" s="44" t="str">
        <f t="shared" si="4"/>
        <v>-</v>
      </c>
      <c r="Q37" s="7" t="s">
        <v>1071</v>
      </c>
      <c r="R37" s="1"/>
      <c r="S37" s="1"/>
      <c r="T37" s="17" t="str">
        <f t="shared" si="5"/>
        <v>-</v>
      </c>
      <c r="U37" s="36" t="str">
        <f t="shared" ca="1" si="6"/>
        <v>-</v>
      </c>
      <c r="V37" s="37" t="str">
        <f t="shared" ca="1" si="7"/>
        <v>-</v>
      </c>
      <c r="W37" s="38" t="str">
        <f t="shared" si="8"/>
        <v>-</v>
      </c>
      <c r="X37" s="39" t="str">
        <f t="shared" si="9"/>
        <v>-</v>
      </c>
      <c r="Y37" s="36" t="str">
        <f t="shared" ca="1" si="10"/>
        <v>-</v>
      </c>
      <c r="Z37" s="37" t="str">
        <f t="shared" ca="1" si="11"/>
        <v>-</v>
      </c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39" t="str">
        <f t="shared" si="12"/>
        <v>-</v>
      </c>
      <c r="AN37" s="39" t="str">
        <f t="shared" si="13"/>
        <v>-</v>
      </c>
      <c r="AO37" s="39" t="str">
        <f t="shared" si="14"/>
        <v>-</v>
      </c>
      <c r="AP37" s="39" t="str">
        <f t="shared" si="15"/>
        <v>-</v>
      </c>
      <c r="AQ37" s="39" t="str">
        <f t="shared" si="16"/>
        <v>-</v>
      </c>
      <c r="AR37" s="39" t="str">
        <f t="shared" si="17"/>
        <v>-</v>
      </c>
      <c r="AS37" s="39" t="str">
        <f t="shared" si="18"/>
        <v>-</v>
      </c>
      <c r="AT37" s="39" t="str">
        <f t="shared" si="19"/>
        <v>-</v>
      </c>
      <c r="AU37" s="39" t="str">
        <f t="shared" si="20"/>
        <v>-</v>
      </c>
      <c r="AV37" s="39" t="str">
        <f t="shared" si="21"/>
        <v>-</v>
      </c>
      <c r="AW37" s="39" t="str">
        <f t="shared" si="22"/>
        <v>-</v>
      </c>
      <c r="AX37" s="39" t="str">
        <f t="shared" si="23"/>
        <v>-</v>
      </c>
      <c r="AY37" s="3"/>
      <c r="AZ37" s="26"/>
      <c r="BA37" s="26"/>
      <c r="BB37" s="34"/>
      <c r="BC37" s="26"/>
      <c r="BD37" s="34"/>
      <c r="BE37" s="34"/>
      <c r="BF37" s="34"/>
      <c r="BI37" s="26"/>
    </row>
    <row r="38" spans="1:61" s="4" customFormat="1" ht="13.9" customHeight="1" x14ac:dyDescent="0.25">
      <c r="A38" s="3"/>
      <c r="B38" s="9" t="s">
        <v>88</v>
      </c>
      <c r="C38" s="5"/>
      <c r="D38" s="6"/>
      <c r="E38" s="7"/>
      <c r="F38" s="7"/>
      <c r="G38" s="7"/>
      <c r="H38" s="6"/>
      <c r="I38" s="6"/>
      <c r="J38" s="6">
        <f t="shared" si="0"/>
        <v>0</v>
      </c>
      <c r="K38" s="13" t="str">
        <f t="shared" si="1"/>
        <v>-</v>
      </c>
      <c r="L38" s="6" t="str">
        <f t="shared" si="2"/>
        <v/>
      </c>
      <c r="M38" s="25" t="str">
        <f>IF(I38="","-",IFERROR(VLOOKUP(L38,Segédlisták!$B$3:$C$18,2,0),"-"))</f>
        <v>-</v>
      </c>
      <c r="N38" s="42" t="str">
        <f t="shared" si="3"/>
        <v>-</v>
      </c>
      <c r="O38" s="43"/>
      <c r="P38" s="44" t="str">
        <f t="shared" si="4"/>
        <v>-</v>
      </c>
      <c r="Q38" s="7" t="s">
        <v>1071</v>
      </c>
      <c r="R38" s="1"/>
      <c r="S38" s="1"/>
      <c r="T38" s="17" t="str">
        <f t="shared" si="5"/>
        <v>-</v>
      </c>
      <c r="U38" s="36" t="str">
        <f t="shared" ca="1" si="6"/>
        <v>-</v>
      </c>
      <c r="V38" s="37" t="str">
        <f t="shared" ca="1" si="7"/>
        <v>-</v>
      </c>
      <c r="W38" s="38" t="str">
        <f t="shared" si="8"/>
        <v>-</v>
      </c>
      <c r="X38" s="39" t="str">
        <f t="shared" si="9"/>
        <v>-</v>
      </c>
      <c r="Y38" s="36" t="str">
        <f t="shared" ca="1" si="10"/>
        <v>-</v>
      </c>
      <c r="Z38" s="37" t="str">
        <f t="shared" ca="1" si="11"/>
        <v>-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39" t="str">
        <f t="shared" si="12"/>
        <v>-</v>
      </c>
      <c r="AN38" s="39" t="str">
        <f t="shared" si="13"/>
        <v>-</v>
      </c>
      <c r="AO38" s="39" t="str">
        <f t="shared" si="14"/>
        <v>-</v>
      </c>
      <c r="AP38" s="39" t="str">
        <f t="shared" si="15"/>
        <v>-</v>
      </c>
      <c r="AQ38" s="39" t="str">
        <f t="shared" si="16"/>
        <v>-</v>
      </c>
      <c r="AR38" s="39" t="str">
        <f t="shared" si="17"/>
        <v>-</v>
      </c>
      <c r="AS38" s="39" t="str">
        <f t="shared" si="18"/>
        <v>-</v>
      </c>
      <c r="AT38" s="39" t="str">
        <f t="shared" si="19"/>
        <v>-</v>
      </c>
      <c r="AU38" s="39" t="str">
        <f t="shared" si="20"/>
        <v>-</v>
      </c>
      <c r="AV38" s="39" t="str">
        <f t="shared" si="21"/>
        <v>-</v>
      </c>
      <c r="AW38" s="39" t="str">
        <f t="shared" si="22"/>
        <v>-</v>
      </c>
      <c r="AX38" s="39" t="str">
        <f t="shared" si="23"/>
        <v>-</v>
      </c>
      <c r="AY38" s="3"/>
      <c r="AZ38" s="26"/>
      <c r="BA38" s="26"/>
      <c r="BB38" s="34"/>
      <c r="BC38" s="26"/>
      <c r="BD38" s="34"/>
      <c r="BE38" s="34"/>
      <c r="BF38" s="34"/>
      <c r="BI38" s="26"/>
    </row>
    <row r="39" spans="1:61" s="4" customFormat="1" ht="13.9" customHeight="1" x14ac:dyDescent="0.25">
      <c r="A39" s="3"/>
      <c r="B39" s="9" t="s">
        <v>89</v>
      </c>
      <c r="C39" s="5"/>
      <c r="D39" s="6"/>
      <c r="E39" s="7"/>
      <c r="F39" s="7"/>
      <c r="G39" s="7"/>
      <c r="H39" s="6"/>
      <c r="I39" s="6"/>
      <c r="J39" s="6">
        <f t="shared" si="0"/>
        <v>0</v>
      </c>
      <c r="K39" s="13" t="str">
        <f t="shared" si="1"/>
        <v>-</v>
      </c>
      <c r="L39" s="6" t="str">
        <f t="shared" si="2"/>
        <v/>
      </c>
      <c r="M39" s="25" t="str">
        <f>IF(I39="","-",IFERROR(VLOOKUP(L39,Segédlisták!$B$3:$C$18,2,0),"-"))</f>
        <v>-</v>
      </c>
      <c r="N39" s="42" t="str">
        <f t="shared" si="3"/>
        <v>-</v>
      </c>
      <c r="O39" s="43"/>
      <c r="P39" s="44" t="str">
        <f t="shared" si="4"/>
        <v>-</v>
      </c>
      <c r="Q39" s="7" t="s">
        <v>1071</v>
      </c>
      <c r="R39" s="1"/>
      <c r="S39" s="1"/>
      <c r="T39" s="17" t="str">
        <f t="shared" si="5"/>
        <v>-</v>
      </c>
      <c r="U39" s="36" t="str">
        <f t="shared" ca="1" si="6"/>
        <v>-</v>
      </c>
      <c r="V39" s="37" t="str">
        <f t="shared" ca="1" si="7"/>
        <v>-</v>
      </c>
      <c r="W39" s="38" t="str">
        <f t="shared" si="8"/>
        <v>-</v>
      </c>
      <c r="X39" s="39" t="str">
        <f t="shared" si="9"/>
        <v>-</v>
      </c>
      <c r="Y39" s="36" t="str">
        <f t="shared" ca="1" si="10"/>
        <v>-</v>
      </c>
      <c r="Z39" s="37" t="str">
        <f t="shared" ca="1" si="11"/>
        <v>-</v>
      </c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39" t="str">
        <f t="shared" si="12"/>
        <v>-</v>
      </c>
      <c r="AN39" s="39" t="str">
        <f t="shared" si="13"/>
        <v>-</v>
      </c>
      <c r="AO39" s="39" t="str">
        <f t="shared" si="14"/>
        <v>-</v>
      </c>
      <c r="AP39" s="39" t="str">
        <f t="shared" si="15"/>
        <v>-</v>
      </c>
      <c r="AQ39" s="39" t="str">
        <f t="shared" si="16"/>
        <v>-</v>
      </c>
      <c r="AR39" s="39" t="str">
        <f t="shared" si="17"/>
        <v>-</v>
      </c>
      <c r="AS39" s="39" t="str">
        <f t="shared" si="18"/>
        <v>-</v>
      </c>
      <c r="AT39" s="39" t="str">
        <f t="shared" si="19"/>
        <v>-</v>
      </c>
      <c r="AU39" s="39" t="str">
        <f t="shared" si="20"/>
        <v>-</v>
      </c>
      <c r="AV39" s="39" t="str">
        <f t="shared" si="21"/>
        <v>-</v>
      </c>
      <c r="AW39" s="39" t="str">
        <f t="shared" si="22"/>
        <v>-</v>
      </c>
      <c r="AX39" s="39" t="str">
        <f t="shared" si="23"/>
        <v>-</v>
      </c>
      <c r="AY39" s="3"/>
      <c r="AZ39" s="26"/>
      <c r="BA39" s="26"/>
      <c r="BB39" s="34"/>
      <c r="BC39" s="26"/>
      <c r="BD39" s="34"/>
      <c r="BE39" s="34"/>
      <c r="BF39" s="34"/>
      <c r="BI39" s="26"/>
    </row>
    <row r="40" spans="1:61" s="4" customFormat="1" ht="13.9" customHeight="1" x14ac:dyDescent="0.25">
      <c r="A40" s="3"/>
      <c r="B40" s="9" t="s">
        <v>90</v>
      </c>
      <c r="C40" s="5"/>
      <c r="D40" s="6"/>
      <c r="E40" s="7"/>
      <c r="F40" s="7"/>
      <c r="G40" s="7"/>
      <c r="H40" s="6"/>
      <c r="I40" s="6"/>
      <c r="J40" s="6">
        <f t="shared" si="0"/>
        <v>0</v>
      </c>
      <c r="K40" s="13" t="str">
        <f t="shared" si="1"/>
        <v>-</v>
      </c>
      <c r="L40" s="6" t="str">
        <f t="shared" si="2"/>
        <v/>
      </c>
      <c r="M40" s="25" t="str">
        <f>IF(I40="","-",IFERROR(VLOOKUP(L40,Segédlisták!$B$3:$C$18,2,0),"-"))</f>
        <v>-</v>
      </c>
      <c r="N40" s="42" t="str">
        <f t="shared" si="3"/>
        <v>-</v>
      </c>
      <c r="O40" s="43"/>
      <c r="P40" s="44" t="str">
        <f t="shared" si="4"/>
        <v>-</v>
      </c>
      <c r="Q40" s="7" t="s">
        <v>1071</v>
      </c>
      <c r="R40" s="1"/>
      <c r="S40" s="1"/>
      <c r="T40" s="17" t="str">
        <f t="shared" si="5"/>
        <v>-</v>
      </c>
      <c r="U40" s="36" t="str">
        <f t="shared" ca="1" si="6"/>
        <v>-</v>
      </c>
      <c r="V40" s="37" t="str">
        <f t="shared" ca="1" si="7"/>
        <v>-</v>
      </c>
      <c r="W40" s="38" t="str">
        <f t="shared" si="8"/>
        <v>-</v>
      </c>
      <c r="X40" s="39" t="str">
        <f t="shared" si="9"/>
        <v>-</v>
      </c>
      <c r="Y40" s="36" t="str">
        <f t="shared" ca="1" si="10"/>
        <v>-</v>
      </c>
      <c r="Z40" s="37" t="str">
        <f t="shared" ca="1" si="11"/>
        <v>-</v>
      </c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39" t="str">
        <f t="shared" si="12"/>
        <v>-</v>
      </c>
      <c r="AN40" s="39" t="str">
        <f t="shared" si="13"/>
        <v>-</v>
      </c>
      <c r="AO40" s="39" t="str">
        <f t="shared" si="14"/>
        <v>-</v>
      </c>
      <c r="AP40" s="39" t="str">
        <f t="shared" si="15"/>
        <v>-</v>
      </c>
      <c r="AQ40" s="39" t="str">
        <f t="shared" si="16"/>
        <v>-</v>
      </c>
      <c r="AR40" s="39" t="str">
        <f t="shared" si="17"/>
        <v>-</v>
      </c>
      <c r="AS40" s="39" t="str">
        <f t="shared" si="18"/>
        <v>-</v>
      </c>
      <c r="AT40" s="39" t="str">
        <f t="shared" si="19"/>
        <v>-</v>
      </c>
      <c r="AU40" s="39" t="str">
        <f t="shared" si="20"/>
        <v>-</v>
      </c>
      <c r="AV40" s="39" t="str">
        <f t="shared" si="21"/>
        <v>-</v>
      </c>
      <c r="AW40" s="39" t="str">
        <f t="shared" si="22"/>
        <v>-</v>
      </c>
      <c r="AX40" s="39" t="str">
        <f t="shared" si="23"/>
        <v>-</v>
      </c>
      <c r="AY40" s="3"/>
      <c r="AZ40" s="26"/>
      <c r="BA40" s="26"/>
      <c r="BB40" s="34"/>
      <c r="BC40" s="26"/>
      <c r="BD40" s="34"/>
      <c r="BE40" s="34"/>
      <c r="BF40" s="34"/>
      <c r="BI40" s="26"/>
    </row>
    <row r="41" spans="1:61" s="4" customFormat="1" ht="13.9" customHeight="1" x14ac:dyDescent="0.25">
      <c r="A41" s="3"/>
      <c r="B41" s="9" t="s">
        <v>91</v>
      </c>
      <c r="C41" s="5"/>
      <c r="D41" s="6"/>
      <c r="E41" s="7"/>
      <c r="F41" s="7"/>
      <c r="G41" s="7"/>
      <c r="H41" s="6"/>
      <c r="I41" s="6"/>
      <c r="J41" s="6">
        <f t="shared" si="0"/>
        <v>0</v>
      </c>
      <c r="K41" s="13" t="str">
        <f t="shared" si="1"/>
        <v>-</v>
      </c>
      <c r="L41" s="6" t="str">
        <f t="shared" si="2"/>
        <v/>
      </c>
      <c r="M41" s="25" t="str">
        <f>IF(I41="","-",IFERROR(VLOOKUP(L41,Segédlisták!$B$3:$C$18,2,0),"-"))</f>
        <v>-</v>
      </c>
      <c r="N41" s="42" t="str">
        <f t="shared" si="3"/>
        <v>-</v>
      </c>
      <c r="O41" s="43"/>
      <c r="P41" s="44" t="str">
        <f t="shared" si="4"/>
        <v>-</v>
      </c>
      <c r="Q41" s="7" t="s">
        <v>1071</v>
      </c>
      <c r="R41" s="1"/>
      <c r="S41" s="1"/>
      <c r="T41" s="17" t="str">
        <f t="shared" si="5"/>
        <v>-</v>
      </c>
      <c r="U41" s="36" t="str">
        <f t="shared" ca="1" si="6"/>
        <v>-</v>
      </c>
      <c r="V41" s="37" t="str">
        <f t="shared" ca="1" si="7"/>
        <v>-</v>
      </c>
      <c r="W41" s="38" t="str">
        <f t="shared" si="8"/>
        <v>-</v>
      </c>
      <c r="X41" s="39" t="str">
        <f t="shared" si="9"/>
        <v>-</v>
      </c>
      <c r="Y41" s="36" t="str">
        <f t="shared" ca="1" si="10"/>
        <v>-</v>
      </c>
      <c r="Z41" s="37" t="str">
        <f t="shared" ca="1" si="11"/>
        <v>-</v>
      </c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39" t="str">
        <f t="shared" si="12"/>
        <v>-</v>
      </c>
      <c r="AN41" s="39" t="str">
        <f t="shared" si="13"/>
        <v>-</v>
      </c>
      <c r="AO41" s="39" t="str">
        <f t="shared" si="14"/>
        <v>-</v>
      </c>
      <c r="AP41" s="39" t="str">
        <f t="shared" si="15"/>
        <v>-</v>
      </c>
      <c r="AQ41" s="39" t="str">
        <f t="shared" si="16"/>
        <v>-</v>
      </c>
      <c r="AR41" s="39" t="str">
        <f t="shared" si="17"/>
        <v>-</v>
      </c>
      <c r="AS41" s="39" t="str">
        <f t="shared" si="18"/>
        <v>-</v>
      </c>
      <c r="AT41" s="39" t="str">
        <f t="shared" si="19"/>
        <v>-</v>
      </c>
      <c r="AU41" s="39" t="str">
        <f t="shared" si="20"/>
        <v>-</v>
      </c>
      <c r="AV41" s="39" t="str">
        <f t="shared" si="21"/>
        <v>-</v>
      </c>
      <c r="AW41" s="39" t="str">
        <f t="shared" si="22"/>
        <v>-</v>
      </c>
      <c r="AX41" s="39" t="str">
        <f t="shared" si="23"/>
        <v>-</v>
      </c>
      <c r="AY41" s="3"/>
      <c r="AZ41" s="26"/>
      <c r="BA41" s="26"/>
      <c r="BB41" s="34"/>
      <c r="BC41" s="26"/>
      <c r="BD41" s="34"/>
      <c r="BE41" s="34"/>
      <c r="BF41" s="34"/>
      <c r="BI41" s="26"/>
    </row>
    <row r="42" spans="1:61" s="4" customFormat="1" ht="13.9" customHeight="1" x14ac:dyDescent="0.25">
      <c r="A42" s="3"/>
      <c r="B42" s="9" t="s">
        <v>92</v>
      </c>
      <c r="C42" s="5"/>
      <c r="D42" s="6"/>
      <c r="E42" s="7"/>
      <c r="F42" s="7"/>
      <c r="G42" s="7"/>
      <c r="H42" s="6"/>
      <c r="I42" s="6"/>
      <c r="J42" s="6">
        <f t="shared" si="0"/>
        <v>0</v>
      </c>
      <c r="K42" s="13" t="str">
        <f t="shared" si="1"/>
        <v>-</v>
      </c>
      <c r="L42" s="6" t="str">
        <f t="shared" si="2"/>
        <v/>
      </c>
      <c r="M42" s="25" t="str">
        <f>IF(I42="","-",IFERROR(VLOOKUP(L42,Segédlisták!$B$3:$C$18,2,0),"-"))</f>
        <v>-</v>
      </c>
      <c r="N42" s="42" t="str">
        <f t="shared" si="3"/>
        <v>-</v>
      </c>
      <c r="O42" s="43"/>
      <c r="P42" s="44" t="str">
        <f t="shared" si="4"/>
        <v>-</v>
      </c>
      <c r="Q42" s="7" t="s">
        <v>1071</v>
      </c>
      <c r="R42" s="1"/>
      <c r="S42" s="1"/>
      <c r="T42" s="17" t="str">
        <f t="shared" si="5"/>
        <v>-</v>
      </c>
      <c r="U42" s="36" t="str">
        <f t="shared" ca="1" si="6"/>
        <v>-</v>
      </c>
      <c r="V42" s="37" t="str">
        <f t="shared" ca="1" si="7"/>
        <v>-</v>
      </c>
      <c r="W42" s="38" t="str">
        <f t="shared" si="8"/>
        <v>-</v>
      </c>
      <c r="X42" s="39" t="str">
        <f t="shared" si="9"/>
        <v>-</v>
      </c>
      <c r="Y42" s="36" t="str">
        <f t="shared" ca="1" si="10"/>
        <v>-</v>
      </c>
      <c r="Z42" s="37" t="str">
        <f t="shared" ca="1" si="11"/>
        <v>-</v>
      </c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39" t="str">
        <f t="shared" si="12"/>
        <v>-</v>
      </c>
      <c r="AN42" s="39" t="str">
        <f t="shared" si="13"/>
        <v>-</v>
      </c>
      <c r="AO42" s="39" t="str">
        <f t="shared" si="14"/>
        <v>-</v>
      </c>
      <c r="AP42" s="39" t="str">
        <f t="shared" si="15"/>
        <v>-</v>
      </c>
      <c r="AQ42" s="39" t="str">
        <f t="shared" si="16"/>
        <v>-</v>
      </c>
      <c r="AR42" s="39" t="str">
        <f t="shared" si="17"/>
        <v>-</v>
      </c>
      <c r="AS42" s="39" t="str">
        <f t="shared" si="18"/>
        <v>-</v>
      </c>
      <c r="AT42" s="39" t="str">
        <f t="shared" si="19"/>
        <v>-</v>
      </c>
      <c r="AU42" s="39" t="str">
        <f t="shared" si="20"/>
        <v>-</v>
      </c>
      <c r="AV42" s="39" t="str">
        <f t="shared" si="21"/>
        <v>-</v>
      </c>
      <c r="AW42" s="39" t="str">
        <f t="shared" si="22"/>
        <v>-</v>
      </c>
      <c r="AX42" s="39" t="str">
        <f t="shared" si="23"/>
        <v>-</v>
      </c>
      <c r="AY42" s="3"/>
      <c r="AZ42" s="26"/>
      <c r="BA42" s="26"/>
      <c r="BB42" s="34"/>
      <c r="BC42" s="26"/>
      <c r="BD42" s="34"/>
      <c r="BE42" s="34"/>
      <c r="BF42" s="34"/>
      <c r="BI42" s="26"/>
    </row>
    <row r="43" spans="1:61" s="4" customFormat="1" ht="13.9" customHeight="1" x14ac:dyDescent="0.25">
      <c r="A43" s="3"/>
      <c r="B43" s="9" t="s">
        <v>93</v>
      </c>
      <c r="C43" s="5"/>
      <c r="D43" s="6"/>
      <c r="E43" s="7"/>
      <c r="F43" s="7"/>
      <c r="G43" s="7"/>
      <c r="H43" s="6"/>
      <c r="I43" s="6"/>
      <c r="J43" s="6">
        <f t="shared" si="0"/>
        <v>0</v>
      </c>
      <c r="K43" s="13" t="str">
        <f t="shared" si="1"/>
        <v>-</v>
      </c>
      <c r="L43" s="6" t="str">
        <f t="shared" si="2"/>
        <v/>
      </c>
      <c r="M43" s="25" t="str">
        <f>IF(I43="","-",IFERROR(VLOOKUP(L43,Segédlisták!$B$3:$C$18,2,0),"-"))</f>
        <v>-</v>
      </c>
      <c r="N43" s="42" t="str">
        <f t="shared" si="3"/>
        <v>-</v>
      </c>
      <c r="O43" s="43"/>
      <c r="P43" s="44" t="str">
        <f t="shared" si="4"/>
        <v>-</v>
      </c>
      <c r="Q43" s="7" t="s">
        <v>1071</v>
      </c>
      <c r="R43" s="1"/>
      <c r="S43" s="1"/>
      <c r="T43" s="17" t="str">
        <f t="shared" si="5"/>
        <v>-</v>
      </c>
      <c r="U43" s="36" t="str">
        <f t="shared" ca="1" si="6"/>
        <v>-</v>
      </c>
      <c r="V43" s="37" t="str">
        <f t="shared" ca="1" si="7"/>
        <v>-</v>
      </c>
      <c r="W43" s="38" t="str">
        <f t="shared" si="8"/>
        <v>-</v>
      </c>
      <c r="X43" s="39" t="str">
        <f t="shared" si="9"/>
        <v>-</v>
      </c>
      <c r="Y43" s="36" t="str">
        <f t="shared" ca="1" si="10"/>
        <v>-</v>
      </c>
      <c r="Z43" s="37" t="str">
        <f t="shared" ca="1" si="11"/>
        <v>-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9" t="str">
        <f t="shared" si="12"/>
        <v>-</v>
      </c>
      <c r="AN43" s="39" t="str">
        <f t="shared" si="13"/>
        <v>-</v>
      </c>
      <c r="AO43" s="39" t="str">
        <f t="shared" si="14"/>
        <v>-</v>
      </c>
      <c r="AP43" s="39" t="str">
        <f t="shared" si="15"/>
        <v>-</v>
      </c>
      <c r="AQ43" s="39" t="str">
        <f t="shared" si="16"/>
        <v>-</v>
      </c>
      <c r="AR43" s="39" t="str">
        <f t="shared" si="17"/>
        <v>-</v>
      </c>
      <c r="AS43" s="39" t="str">
        <f t="shared" si="18"/>
        <v>-</v>
      </c>
      <c r="AT43" s="39" t="str">
        <f t="shared" si="19"/>
        <v>-</v>
      </c>
      <c r="AU43" s="39" t="str">
        <f t="shared" si="20"/>
        <v>-</v>
      </c>
      <c r="AV43" s="39" t="str">
        <f t="shared" si="21"/>
        <v>-</v>
      </c>
      <c r="AW43" s="39" t="str">
        <f t="shared" si="22"/>
        <v>-</v>
      </c>
      <c r="AX43" s="39" t="str">
        <f t="shared" si="23"/>
        <v>-</v>
      </c>
      <c r="AY43" s="3"/>
      <c r="AZ43" s="26"/>
      <c r="BA43" s="26"/>
      <c r="BB43" s="34"/>
      <c r="BC43" s="26"/>
      <c r="BD43" s="34"/>
      <c r="BE43" s="34"/>
      <c r="BF43" s="34"/>
      <c r="BI43" s="26"/>
    </row>
    <row r="44" spans="1:61" s="4" customFormat="1" ht="13.9" customHeight="1" x14ac:dyDescent="0.25">
      <c r="A44" s="3"/>
      <c r="B44" s="9" t="s">
        <v>94</v>
      </c>
      <c r="C44" s="5"/>
      <c r="D44" s="6"/>
      <c r="E44" s="7"/>
      <c r="F44" s="7"/>
      <c r="G44" s="7"/>
      <c r="H44" s="6"/>
      <c r="I44" s="6"/>
      <c r="J44" s="6">
        <f t="shared" si="0"/>
        <v>0</v>
      </c>
      <c r="K44" s="13" t="str">
        <f t="shared" si="1"/>
        <v>-</v>
      </c>
      <c r="L44" s="6" t="str">
        <f t="shared" si="2"/>
        <v/>
      </c>
      <c r="M44" s="25" t="str">
        <f>IF(I44="","-",IFERROR(VLOOKUP(L44,Segédlisták!$B$3:$C$18,2,0),"-"))</f>
        <v>-</v>
      </c>
      <c r="N44" s="42" t="str">
        <f t="shared" si="3"/>
        <v>-</v>
      </c>
      <c r="O44" s="43"/>
      <c r="P44" s="44" t="str">
        <f t="shared" si="4"/>
        <v>-</v>
      </c>
      <c r="Q44" s="7" t="s">
        <v>1071</v>
      </c>
      <c r="R44" s="1"/>
      <c r="S44" s="1"/>
      <c r="T44" s="17" t="str">
        <f t="shared" si="5"/>
        <v>-</v>
      </c>
      <c r="U44" s="36" t="str">
        <f t="shared" ca="1" si="6"/>
        <v>-</v>
      </c>
      <c r="V44" s="37" t="str">
        <f t="shared" ca="1" si="7"/>
        <v>-</v>
      </c>
      <c r="W44" s="38" t="str">
        <f t="shared" si="8"/>
        <v>-</v>
      </c>
      <c r="X44" s="39" t="str">
        <f t="shared" si="9"/>
        <v>-</v>
      </c>
      <c r="Y44" s="36" t="str">
        <f t="shared" ca="1" si="10"/>
        <v>-</v>
      </c>
      <c r="Z44" s="37" t="str">
        <f t="shared" ca="1" si="11"/>
        <v>-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39" t="str">
        <f t="shared" si="12"/>
        <v>-</v>
      </c>
      <c r="AN44" s="39" t="str">
        <f t="shared" si="13"/>
        <v>-</v>
      </c>
      <c r="AO44" s="39" t="str">
        <f t="shared" si="14"/>
        <v>-</v>
      </c>
      <c r="AP44" s="39" t="str">
        <f t="shared" si="15"/>
        <v>-</v>
      </c>
      <c r="AQ44" s="39" t="str">
        <f t="shared" si="16"/>
        <v>-</v>
      </c>
      <c r="AR44" s="39" t="str">
        <f t="shared" si="17"/>
        <v>-</v>
      </c>
      <c r="AS44" s="39" t="str">
        <f t="shared" si="18"/>
        <v>-</v>
      </c>
      <c r="AT44" s="39" t="str">
        <f t="shared" si="19"/>
        <v>-</v>
      </c>
      <c r="AU44" s="39" t="str">
        <f t="shared" si="20"/>
        <v>-</v>
      </c>
      <c r="AV44" s="39" t="str">
        <f t="shared" si="21"/>
        <v>-</v>
      </c>
      <c r="AW44" s="39" t="str">
        <f t="shared" si="22"/>
        <v>-</v>
      </c>
      <c r="AX44" s="39" t="str">
        <f t="shared" si="23"/>
        <v>-</v>
      </c>
      <c r="AY44" s="3"/>
      <c r="AZ44" s="26"/>
      <c r="BA44" s="26"/>
      <c r="BB44" s="34"/>
      <c r="BC44" s="26"/>
      <c r="BD44" s="34"/>
      <c r="BE44" s="34"/>
      <c r="BF44" s="34"/>
      <c r="BI44" s="26"/>
    </row>
    <row r="45" spans="1:61" s="4" customFormat="1" ht="13.9" customHeight="1" x14ac:dyDescent="0.25">
      <c r="A45" s="3"/>
      <c r="B45" s="9" t="s">
        <v>95</v>
      </c>
      <c r="C45" s="5"/>
      <c r="D45" s="6"/>
      <c r="E45" s="7"/>
      <c r="F45" s="7"/>
      <c r="G45" s="7"/>
      <c r="H45" s="6"/>
      <c r="I45" s="6"/>
      <c r="J45" s="6">
        <f t="shared" si="0"/>
        <v>0</v>
      </c>
      <c r="K45" s="13" t="str">
        <f t="shared" si="1"/>
        <v>-</v>
      </c>
      <c r="L45" s="6" t="str">
        <f t="shared" si="2"/>
        <v/>
      </c>
      <c r="M45" s="25" t="str">
        <f>IF(I45="","-",IFERROR(VLOOKUP(L45,Segédlisták!$B$3:$C$18,2,0),"-"))</f>
        <v>-</v>
      </c>
      <c r="N45" s="42" t="str">
        <f t="shared" si="3"/>
        <v>-</v>
      </c>
      <c r="O45" s="43"/>
      <c r="P45" s="44" t="str">
        <f t="shared" si="4"/>
        <v>-</v>
      </c>
      <c r="Q45" s="7" t="s">
        <v>1071</v>
      </c>
      <c r="R45" s="1"/>
      <c r="S45" s="1"/>
      <c r="T45" s="17" t="str">
        <f t="shared" si="5"/>
        <v>-</v>
      </c>
      <c r="U45" s="36" t="str">
        <f t="shared" ca="1" si="6"/>
        <v>-</v>
      </c>
      <c r="V45" s="37" t="str">
        <f t="shared" ca="1" si="7"/>
        <v>-</v>
      </c>
      <c r="W45" s="38" t="str">
        <f t="shared" si="8"/>
        <v>-</v>
      </c>
      <c r="X45" s="39" t="str">
        <f t="shared" si="9"/>
        <v>-</v>
      </c>
      <c r="Y45" s="36" t="str">
        <f t="shared" ca="1" si="10"/>
        <v>-</v>
      </c>
      <c r="Z45" s="37" t="str">
        <f t="shared" ca="1" si="11"/>
        <v>-</v>
      </c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39" t="str">
        <f t="shared" si="12"/>
        <v>-</v>
      </c>
      <c r="AN45" s="39" t="str">
        <f t="shared" si="13"/>
        <v>-</v>
      </c>
      <c r="AO45" s="39" t="str">
        <f t="shared" si="14"/>
        <v>-</v>
      </c>
      <c r="AP45" s="39" t="str">
        <f t="shared" si="15"/>
        <v>-</v>
      </c>
      <c r="AQ45" s="39" t="str">
        <f t="shared" si="16"/>
        <v>-</v>
      </c>
      <c r="AR45" s="39" t="str">
        <f t="shared" si="17"/>
        <v>-</v>
      </c>
      <c r="AS45" s="39" t="str">
        <f t="shared" si="18"/>
        <v>-</v>
      </c>
      <c r="AT45" s="39" t="str">
        <f t="shared" si="19"/>
        <v>-</v>
      </c>
      <c r="AU45" s="39" t="str">
        <f t="shared" si="20"/>
        <v>-</v>
      </c>
      <c r="AV45" s="39" t="str">
        <f t="shared" si="21"/>
        <v>-</v>
      </c>
      <c r="AW45" s="39" t="str">
        <f t="shared" si="22"/>
        <v>-</v>
      </c>
      <c r="AX45" s="39" t="str">
        <f t="shared" si="23"/>
        <v>-</v>
      </c>
      <c r="AY45" s="3"/>
      <c r="AZ45" s="26"/>
      <c r="BA45" s="26"/>
      <c r="BB45" s="34"/>
      <c r="BC45" s="26"/>
      <c r="BD45" s="34"/>
      <c r="BE45" s="34"/>
      <c r="BF45" s="34"/>
      <c r="BI45" s="26"/>
    </row>
    <row r="46" spans="1:61" s="4" customFormat="1" ht="13.9" customHeight="1" x14ac:dyDescent="0.25">
      <c r="A46" s="3"/>
      <c r="B46" s="9" t="s">
        <v>96</v>
      </c>
      <c r="C46" s="5"/>
      <c r="D46" s="6"/>
      <c r="E46" s="7"/>
      <c r="F46" s="7"/>
      <c r="G46" s="7"/>
      <c r="H46" s="6"/>
      <c r="I46" s="6"/>
      <c r="J46" s="6">
        <f t="shared" si="0"/>
        <v>0</v>
      </c>
      <c r="K46" s="13" t="str">
        <f t="shared" si="1"/>
        <v>-</v>
      </c>
      <c r="L46" s="6" t="str">
        <f t="shared" si="2"/>
        <v/>
      </c>
      <c r="M46" s="25" t="str">
        <f>IF(I46="","-",IFERROR(VLOOKUP(L46,Segédlisták!$B$3:$C$18,2,0),"-"))</f>
        <v>-</v>
      </c>
      <c r="N46" s="42" t="str">
        <f t="shared" si="3"/>
        <v>-</v>
      </c>
      <c r="O46" s="43"/>
      <c r="P46" s="44" t="str">
        <f t="shared" si="4"/>
        <v>-</v>
      </c>
      <c r="Q46" s="7" t="s">
        <v>1071</v>
      </c>
      <c r="R46" s="1"/>
      <c r="S46" s="1"/>
      <c r="T46" s="17" t="str">
        <f t="shared" si="5"/>
        <v>-</v>
      </c>
      <c r="U46" s="36" t="str">
        <f t="shared" ca="1" si="6"/>
        <v>-</v>
      </c>
      <c r="V46" s="37" t="str">
        <f t="shared" ca="1" si="7"/>
        <v>-</v>
      </c>
      <c r="W46" s="38" t="str">
        <f t="shared" si="8"/>
        <v>-</v>
      </c>
      <c r="X46" s="39" t="str">
        <f t="shared" si="9"/>
        <v>-</v>
      </c>
      <c r="Y46" s="36" t="str">
        <f t="shared" ca="1" si="10"/>
        <v>-</v>
      </c>
      <c r="Z46" s="37" t="str">
        <f t="shared" ca="1" si="11"/>
        <v>-</v>
      </c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39" t="str">
        <f t="shared" si="12"/>
        <v>-</v>
      </c>
      <c r="AN46" s="39" t="str">
        <f t="shared" si="13"/>
        <v>-</v>
      </c>
      <c r="AO46" s="39" t="str">
        <f t="shared" si="14"/>
        <v>-</v>
      </c>
      <c r="AP46" s="39" t="str">
        <f t="shared" si="15"/>
        <v>-</v>
      </c>
      <c r="AQ46" s="39" t="str">
        <f t="shared" si="16"/>
        <v>-</v>
      </c>
      <c r="AR46" s="39" t="str">
        <f t="shared" si="17"/>
        <v>-</v>
      </c>
      <c r="AS46" s="39" t="str">
        <f t="shared" si="18"/>
        <v>-</v>
      </c>
      <c r="AT46" s="39" t="str">
        <f t="shared" si="19"/>
        <v>-</v>
      </c>
      <c r="AU46" s="39" t="str">
        <f t="shared" si="20"/>
        <v>-</v>
      </c>
      <c r="AV46" s="39" t="str">
        <f t="shared" si="21"/>
        <v>-</v>
      </c>
      <c r="AW46" s="39" t="str">
        <f t="shared" si="22"/>
        <v>-</v>
      </c>
      <c r="AX46" s="39" t="str">
        <f t="shared" si="23"/>
        <v>-</v>
      </c>
      <c r="AY46" s="3"/>
      <c r="AZ46" s="26"/>
      <c r="BA46" s="26"/>
      <c r="BB46" s="34"/>
      <c r="BC46" s="26"/>
      <c r="BD46" s="34"/>
      <c r="BE46" s="34"/>
      <c r="BF46" s="34"/>
      <c r="BI46" s="26"/>
    </row>
    <row r="47" spans="1:61" s="4" customFormat="1" ht="13.9" customHeight="1" x14ac:dyDescent="0.25">
      <c r="A47" s="3"/>
      <c r="B47" s="9" t="s">
        <v>97</v>
      </c>
      <c r="C47" s="5"/>
      <c r="D47" s="6"/>
      <c r="E47" s="7"/>
      <c r="F47" s="7"/>
      <c r="G47" s="7"/>
      <c r="H47" s="6"/>
      <c r="I47" s="6"/>
      <c r="J47" s="6">
        <f t="shared" si="0"/>
        <v>0</v>
      </c>
      <c r="K47" s="13" t="str">
        <f t="shared" si="1"/>
        <v>-</v>
      </c>
      <c r="L47" s="6" t="str">
        <f t="shared" si="2"/>
        <v/>
      </c>
      <c r="M47" s="25" t="str">
        <f>IF(I47="","-",IFERROR(VLOOKUP(L47,Segédlisták!$B$3:$C$18,2,0),"-"))</f>
        <v>-</v>
      </c>
      <c r="N47" s="42" t="str">
        <f t="shared" si="3"/>
        <v>-</v>
      </c>
      <c r="O47" s="43"/>
      <c r="P47" s="44" t="str">
        <f t="shared" si="4"/>
        <v>-</v>
      </c>
      <c r="Q47" s="7" t="s">
        <v>1071</v>
      </c>
      <c r="R47" s="1"/>
      <c r="S47" s="1"/>
      <c r="T47" s="17" t="str">
        <f t="shared" si="5"/>
        <v>-</v>
      </c>
      <c r="U47" s="36" t="str">
        <f t="shared" ca="1" si="6"/>
        <v>-</v>
      </c>
      <c r="V47" s="37" t="str">
        <f t="shared" ca="1" si="7"/>
        <v>-</v>
      </c>
      <c r="W47" s="38" t="str">
        <f t="shared" si="8"/>
        <v>-</v>
      </c>
      <c r="X47" s="39" t="str">
        <f t="shared" si="9"/>
        <v>-</v>
      </c>
      <c r="Y47" s="36" t="str">
        <f t="shared" ca="1" si="10"/>
        <v>-</v>
      </c>
      <c r="Z47" s="37" t="str">
        <f t="shared" ca="1" si="11"/>
        <v>-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39" t="str">
        <f t="shared" si="12"/>
        <v>-</v>
      </c>
      <c r="AN47" s="39" t="str">
        <f t="shared" si="13"/>
        <v>-</v>
      </c>
      <c r="AO47" s="39" t="str">
        <f t="shared" si="14"/>
        <v>-</v>
      </c>
      <c r="AP47" s="39" t="str">
        <f t="shared" si="15"/>
        <v>-</v>
      </c>
      <c r="AQ47" s="39" t="str">
        <f t="shared" si="16"/>
        <v>-</v>
      </c>
      <c r="AR47" s="39" t="str">
        <f t="shared" si="17"/>
        <v>-</v>
      </c>
      <c r="AS47" s="39" t="str">
        <f t="shared" si="18"/>
        <v>-</v>
      </c>
      <c r="AT47" s="39" t="str">
        <f t="shared" si="19"/>
        <v>-</v>
      </c>
      <c r="AU47" s="39" t="str">
        <f t="shared" si="20"/>
        <v>-</v>
      </c>
      <c r="AV47" s="39" t="str">
        <f t="shared" si="21"/>
        <v>-</v>
      </c>
      <c r="AW47" s="39" t="str">
        <f t="shared" si="22"/>
        <v>-</v>
      </c>
      <c r="AX47" s="39" t="str">
        <f t="shared" si="23"/>
        <v>-</v>
      </c>
      <c r="AY47" s="3"/>
      <c r="AZ47" s="26"/>
      <c r="BA47" s="26"/>
      <c r="BB47" s="34"/>
      <c r="BC47" s="26"/>
      <c r="BD47" s="34"/>
      <c r="BE47" s="34"/>
      <c r="BF47" s="34"/>
      <c r="BI47" s="26"/>
    </row>
    <row r="48" spans="1:61" s="4" customFormat="1" ht="13.9" customHeight="1" x14ac:dyDescent="0.25">
      <c r="A48" s="3"/>
      <c r="B48" s="9" t="s">
        <v>98</v>
      </c>
      <c r="C48" s="5"/>
      <c r="D48" s="6"/>
      <c r="E48" s="7"/>
      <c r="F48" s="7"/>
      <c r="G48" s="7"/>
      <c r="H48" s="6"/>
      <c r="I48" s="6"/>
      <c r="J48" s="6">
        <f t="shared" si="0"/>
        <v>0</v>
      </c>
      <c r="K48" s="13" t="str">
        <f t="shared" si="1"/>
        <v>-</v>
      </c>
      <c r="L48" s="6" t="str">
        <f t="shared" si="2"/>
        <v/>
      </c>
      <c r="M48" s="25" t="str">
        <f>IF(I48="","-",IFERROR(VLOOKUP(L48,Segédlisták!$B$3:$C$18,2,0),"-"))</f>
        <v>-</v>
      </c>
      <c r="N48" s="42" t="str">
        <f t="shared" si="3"/>
        <v>-</v>
      </c>
      <c r="O48" s="43"/>
      <c r="P48" s="44" t="str">
        <f t="shared" si="4"/>
        <v>-</v>
      </c>
      <c r="Q48" s="7" t="s">
        <v>1071</v>
      </c>
      <c r="R48" s="1"/>
      <c r="S48" s="1"/>
      <c r="T48" s="17" t="str">
        <f t="shared" si="5"/>
        <v>-</v>
      </c>
      <c r="U48" s="36" t="str">
        <f t="shared" ca="1" si="6"/>
        <v>-</v>
      </c>
      <c r="V48" s="37" t="str">
        <f t="shared" ca="1" si="7"/>
        <v>-</v>
      </c>
      <c r="W48" s="38" t="str">
        <f t="shared" si="8"/>
        <v>-</v>
      </c>
      <c r="X48" s="39" t="str">
        <f t="shared" si="9"/>
        <v>-</v>
      </c>
      <c r="Y48" s="36" t="str">
        <f t="shared" ca="1" si="10"/>
        <v>-</v>
      </c>
      <c r="Z48" s="37" t="str">
        <f t="shared" ca="1" si="11"/>
        <v>-</v>
      </c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39" t="str">
        <f t="shared" si="12"/>
        <v>-</v>
      </c>
      <c r="AN48" s="39" t="str">
        <f t="shared" si="13"/>
        <v>-</v>
      </c>
      <c r="AO48" s="39" t="str">
        <f t="shared" si="14"/>
        <v>-</v>
      </c>
      <c r="AP48" s="39" t="str">
        <f t="shared" si="15"/>
        <v>-</v>
      </c>
      <c r="AQ48" s="39" t="str">
        <f t="shared" si="16"/>
        <v>-</v>
      </c>
      <c r="AR48" s="39" t="str">
        <f t="shared" si="17"/>
        <v>-</v>
      </c>
      <c r="AS48" s="39" t="str">
        <f t="shared" si="18"/>
        <v>-</v>
      </c>
      <c r="AT48" s="39" t="str">
        <f t="shared" si="19"/>
        <v>-</v>
      </c>
      <c r="AU48" s="39" t="str">
        <f t="shared" si="20"/>
        <v>-</v>
      </c>
      <c r="AV48" s="39" t="str">
        <f t="shared" si="21"/>
        <v>-</v>
      </c>
      <c r="AW48" s="39" t="str">
        <f t="shared" si="22"/>
        <v>-</v>
      </c>
      <c r="AX48" s="39" t="str">
        <f t="shared" si="23"/>
        <v>-</v>
      </c>
      <c r="AY48" s="3"/>
      <c r="AZ48" s="26"/>
      <c r="BA48" s="26"/>
      <c r="BB48" s="34"/>
      <c r="BC48" s="26"/>
      <c r="BD48" s="34"/>
      <c r="BE48" s="34"/>
      <c r="BF48" s="34"/>
      <c r="BI48" s="26"/>
    </row>
    <row r="49" spans="1:61" s="4" customFormat="1" ht="13.9" customHeight="1" x14ac:dyDescent="0.25">
      <c r="A49" s="3"/>
      <c r="B49" s="9" t="s">
        <v>99</v>
      </c>
      <c r="C49" s="5"/>
      <c r="D49" s="6"/>
      <c r="E49" s="7"/>
      <c r="F49" s="7"/>
      <c r="G49" s="7"/>
      <c r="H49" s="6"/>
      <c r="I49" s="6"/>
      <c r="J49" s="6">
        <f t="shared" si="0"/>
        <v>0</v>
      </c>
      <c r="K49" s="13" t="str">
        <f t="shared" si="1"/>
        <v>-</v>
      </c>
      <c r="L49" s="6" t="str">
        <f t="shared" si="2"/>
        <v/>
      </c>
      <c r="M49" s="25" t="str">
        <f>IF(I49="","-",IFERROR(VLOOKUP(L49,Segédlisták!$B$3:$C$18,2,0),"-"))</f>
        <v>-</v>
      </c>
      <c r="N49" s="42" t="str">
        <f t="shared" si="3"/>
        <v>-</v>
      </c>
      <c r="O49" s="43"/>
      <c r="P49" s="44" t="str">
        <f t="shared" si="4"/>
        <v>-</v>
      </c>
      <c r="Q49" s="7" t="s">
        <v>1071</v>
      </c>
      <c r="R49" s="1"/>
      <c r="S49" s="1"/>
      <c r="T49" s="17" t="str">
        <f t="shared" si="5"/>
        <v>-</v>
      </c>
      <c r="U49" s="36" t="str">
        <f t="shared" ca="1" si="6"/>
        <v>-</v>
      </c>
      <c r="V49" s="37" t="str">
        <f t="shared" ca="1" si="7"/>
        <v>-</v>
      </c>
      <c r="W49" s="38" t="str">
        <f t="shared" si="8"/>
        <v>-</v>
      </c>
      <c r="X49" s="39" t="str">
        <f t="shared" si="9"/>
        <v>-</v>
      </c>
      <c r="Y49" s="36" t="str">
        <f t="shared" ca="1" si="10"/>
        <v>-</v>
      </c>
      <c r="Z49" s="37" t="str">
        <f t="shared" ca="1" si="11"/>
        <v>-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39" t="str">
        <f t="shared" si="12"/>
        <v>-</v>
      </c>
      <c r="AN49" s="39" t="str">
        <f t="shared" si="13"/>
        <v>-</v>
      </c>
      <c r="AO49" s="39" t="str">
        <f t="shared" si="14"/>
        <v>-</v>
      </c>
      <c r="AP49" s="39" t="str">
        <f t="shared" si="15"/>
        <v>-</v>
      </c>
      <c r="AQ49" s="39" t="str">
        <f t="shared" si="16"/>
        <v>-</v>
      </c>
      <c r="AR49" s="39" t="str">
        <f t="shared" si="17"/>
        <v>-</v>
      </c>
      <c r="AS49" s="39" t="str">
        <f t="shared" si="18"/>
        <v>-</v>
      </c>
      <c r="AT49" s="39" t="str">
        <f t="shared" si="19"/>
        <v>-</v>
      </c>
      <c r="AU49" s="39" t="str">
        <f t="shared" si="20"/>
        <v>-</v>
      </c>
      <c r="AV49" s="39" t="str">
        <f t="shared" si="21"/>
        <v>-</v>
      </c>
      <c r="AW49" s="39" t="str">
        <f t="shared" si="22"/>
        <v>-</v>
      </c>
      <c r="AX49" s="39" t="str">
        <f t="shared" si="23"/>
        <v>-</v>
      </c>
      <c r="AY49" s="3"/>
      <c r="AZ49" s="26"/>
      <c r="BA49" s="26"/>
      <c r="BB49" s="34"/>
      <c r="BC49" s="26"/>
      <c r="BD49" s="34"/>
      <c r="BE49" s="34"/>
      <c r="BF49" s="34"/>
      <c r="BI49" s="26"/>
    </row>
    <row r="50" spans="1:61" s="4" customFormat="1" ht="13.9" customHeight="1" x14ac:dyDescent="0.25">
      <c r="A50" s="3"/>
      <c r="B50" s="9" t="s">
        <v>100</v>
      </c>
      <c r="C50" s="5"/>
      <c r="D50" s="6"/>
      <c r="E50" s="7"/>
      <c r="F50" s="7"/>
      <c r="G50" s="7"/>
      <c r="H50" s="6"/>
      <c r="I50" s="6"/>
      <c r="J50" s="6">
        <f t="shared" si="0"/>
        <v>0</v>
      </c>
      <c r="K50" s="13" t="str">
        <f t="shared" si="1"/>
        <v>-</v>
      </c>
      <c r="L50" s="6" t="str">
        <f t="shared" si="2"/>
        <v/>
      </c>
      <c r="M50" s="25" t="str">
        <f>IF(I50="","-",IFERROR(VLOOKUP(L50,Segédlisták!$B$3:$C$18,2,0),"-"))</f>
        <v>-</v>
      </c>
      <c r="N50" s="42" t="str">
        <f t="shared" si="3"/>
        <v>-</v>
      </c>
      <c r="O50" s="43"/>
      <c r="P50" s="44" t="str">
        <f t="shared" si="4"/>
        <v>-</v>
      </c>
      <c r="Q50" s="7" t="s">
        <v>1071</v>
      </c>
      <c r="R50" s="1"/>
      <c r="S50" s="1"/>
      <c r="T50" s="17" t="str">
        <f t="shared" si="5"/>
        <v>-</v>
      </c>
      <c r="U50" s="36" t="str">
        <f t="shared" ca="1" si="6"/>
        <v>-</v>
      </c>
      <c r="V50" s="37" t="str">
        <f t="shared" ca="1" si="7"/>
        <v>-</v>
      </c>
      <c r="W50" s="38" t="str">
        <f t="shared" si="8"/>
        <v>-</v>
      </c>
      <c r="X50" s="39" t="str">
        <f t="shared" si="9"/>
        <v>-</v>
      </c>
      <c r="Y50" s="36" t="str">
        <f t="shared" ca="1" si="10"/>
        <v>-</v>
      </c>
      <c r="Z50" s="37" t="str">
        <f t="shared" ca="1" si="11"/>
        <v>-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39" t="str">
        <f t="shared" si="12"/>
        <v>-</v>
      </c>
      <c r="AN50" s="39" t="str">
        <f t="shared" si="13"/>
        <v>-</v>
      </c>
      <c r="AO50" s="39" t="str">
        <f t="shared" si="14"/>
        <v>-</v>
      </c>
      <c r="AP50" s="39" t="str">
        <f t="shared" si="15"/>
        <v>-</v>
      </c>
      <c r="AQ50" s="39" t="str">
        <f t="shared" si="16"/>
        <v>-</v>
      </c>
      <c r="AR50" s="39" t="str">
        <f t="shared" si="17"/>
        <v>-</v>
      </c>
      <c r="AS50" s="39" t="str">
        <f t="shared" si="18"/>
        <v>-</v>
      </c>
      <c r="AT50" s="39" t="str">
        <f t="shared" si="19"/>
        <v>-</v>
      </c>
      <c r="AU50" s="39" t="str">
        <f t="shared" si="20"/>
        <v>-</v>
      </c>
      <c r="AV50" s="39" t="str">
        <f t="shared" si="21"/>
        <v>-</v>
      </c>
      <c r="AW50" s="39" t="str">
        <f t="shared" si="22"/>
        <v>-</v>
      </c>
      <c r="AX50" s="39" t="str">
        <f t="shared" si="23"/>
        <v>-</v>
      </c>
      <c r="AY50" s="3"/>
      <c r="AZ50" s="26"/>
      <c r="BA50" s="26"/>
      <c r="BB50" s="34"/>
      <c r="BC50" s="26"/>
      <c r="BD50" s="34"/>
      <c r="BE50" s="34"/>
      <c r="BF50" s="34"/>
      <c r="BI50" s="26"/>
    </row>
    <row r="51" spans="1:61" s="4" customFormat="1" ht="13.9" customHeight="1" x14ac:dyDescent="0.25">
      <c r="A51" s="3"/>
      <c r="B51" s="9" t="s">
        <v>101</v>
      </c>
      <c r="C51" s="5"/>
      <c r="D51" s="6"/>
      <c r="E51" s="7"/>
      <c r="F51" s="7"/>
      <c r="G51" s="7"/>
      <c r="H51" s="6"/>
      <c r="I51" s="6"/>
      <c r="J51" s="6">
        <f t="shared" si="0"/>
        <v>0</v>
      </c>
      <c r="K51" s="13" t="str">
        <f t="shared" si="1"/>
        <v>-</v>
      </c>
      <c r="L51" s="6" t="str">
        <f t="shared" si="2"/>
        <v/>
      </c>
      <c r="M51" s="25" t="str">
        <f>IF(I51="","-",IFERROR(VLOOKUP(L51,Segédlisták!$B$3:$C$18,2,0),"-"))</f>
        <v>-</v>
      </c>
      <c r="N51" s="42" t="str">
        <f t="shared" si="3"/>
        <v>-</v>
      </c>
      <c r="O51" s="43"/>
      <c r="P51" s="44" t="str">
        <f t="shared" si="4"/>
        <v>-</v>
      </c>
      <c r="Q51" s="7" t="s">
        <v>1071</v>
      </c>
      <c r="R51" s="1"/>
      <c r="S51" s="1"/>
      <c r="T51" s="17" t="str">
        <f t="shared" si="5"/>
        <v>-</v>
      </c>
      <c r="U51" s="36" t="str">
        <f t="shared" ca="1" si="6"/>
        <v>-</v>
      </c>
      <c r="V51" s="37" t="str">
        <f t="shared" ca="1" si="7"/>
        <v>-</v>
      </c>
      <c r="W51" s="38" t="str">
        <f t="shared" si="8"/>
        <v>-</v>
      </c>
      <c r="X51" s="39" t="str">
        <f t="shared" si="9"/>
        <v>-</v>
      </c>
      <c r="Y51" s="36" t="str">
        <f t="shared" ca="1" si="10"/>
        <v>-</v>
      </c>
      <c r="Z51" s="37" t="str">
        <f t="shared" ca="1" si="11"/>
        <v>-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39" t="str">
        <f t="shared" si="12"/>
        <v>-</v>
      </c>
      <c r="AN51" s="39" t="str">
        <f t="shared" si="13"/>
        <v>-</v>
      </c>
      <c r="AO51" s="39" t="str">
        <f t="shared" si="14"/>
        <v>-</v>
      </c>
      <c r="AP51" s="39" t="str">
        <f t="shared" si="15"/>
        <v>-</v>
      </c>
      <c r="AQ51" s="39" t="str">
        <f t="shared" si="16"/>
        <v>-</v>
      </c>
      <c r="AR51" s="39" t="str">
        <f t="shared" si="17"/>
        <v>-</v>
      </c>
      <c r="AS51" s="39" t="str">
        <f t="shared" si="18"/>
        <v>-</v>
      </c>
      <c r="AT51" s="39" t="str">
        <f t="shared" si="19"/>
        <v>-</v>
      </c>
      <c r="AU51" s="39" t="str">
        <f t="shared" si="20"/>
        <v>-</v>
      </c>
      <c r="AV51" s="39" t="str">
        <f t="shared" si="21"/>
        <v>-</v>
      </c>
      <c r="AW51" s="39" t="str">
        <f t="shared" si="22"/>
        <v>-</v>
      </c>
      <c r="AX51" s="39" t="str">
        <f t="shared" si="23"/>
        <v>-</v>
      </c>
      <c r="AY51" s="3"/>
      <c r="AZ51" s="26"/>
      <c r="BA51" s="26"/>
      <c r="BB51" s="34"/>
      <c r="BC51" s="26"/>
      <c r="BD51" s="34"/>
      <c r="BE51" s="34"/>
      <c r="BF51" s="34"/>
      <c r="BI51" s="26"/>
    </row>
    <row r="52" spans="1:61" s="4" customFormat="1" ht="13.9" customHeight="1" x14ac:dyDescent="0.25">
      <c r="A52" s="3"/>
      <c r="B52" s="9" t="s">
        <v>102</v>
      </c>
      <c r="C52" s="5"/>
      <c r="D52" s="6"/>
      <c r="E52" s="7"/>
      <c r="F52" s="7"/>
      <c r="G52" s="7"/>
      <c r="H52" s="6"/>
      <c r="I52" s="6"/>
      <c r="J52" s="6">
        <f t="shared" si="0"/>
        <v>0</v>
      </c>
      <c r="K52" s="13" t="str">
        <f t="shared" si="1"/>
        <v>-</v>
      </c>
      <c r="L52" s="6" t="str">
        <f t="shared" si="2"/>
        <v/>
      </c>
      <c r="M52" s="25" t="str">
        <f>IF(I52="","-",IFERROR(VLOOKUP(L52,Segédlisták!$B$3:$C$18,2,0),"-"))</f>
        <v>-</v>
      </c>
      <c r="N52" s="42" t="str">
        <f t="shared" si="3"/>
        <v>-</v>
      </c>
      <c r="O52" s="43"/>
      <c r="P52" s="44" t="str">
        <f t="shared" si="4"/>
        <v>-</v>
      </c>
      <c r="Q52" s="7" t="s">
        <v>1071</v>
      </c>
      <c r="R52" s="1"/>
      <c r="S52" s="1"/>
      <c r="T52" s="17" t="str">
        <f t="shared" si="5"/>
        <v>-</v>
      </c>
      <c r="U52" s="36" t="str">
        <f t="shared" ca="1" si="6"/>
        <v>-</v>
      </c>
      <c r="V52" s="37" t="str">
        <f t="shared" ca="1" si="7"/>
        <v>-</v>
      </c>
      <c r="W52" s="38" t="str">
        <f t="shared" si="8"/>
        <v>-</v>
      </c>
      <c r="X52" s="39" t="str">
        <f t="shared" si="9"/>
        <v>-</v>
      </c>
      <c r="Y52" s="36" t="str">
        <f t="shared" ca="1" si="10"/>
        <v>-</v>
      </c>
      <c r="Z52" s="37" t="str">
        <f t="shared" ca="1" si="11"/>
        <v>-</v>
      </c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39" t="str">
        <f t="shared" si="12"/>
        <v>-</v>
      </c>
      <c r="AN52" s="39" t="str">
        <f t="shared" si="13"/>
        <v>-</v>
      </c>
      <c r="AO52" s="39" t="str">
        <f t="shared" si="14"/>
        <v>-</v>
      </c>
      <c r="AP52" s="39" t="str">
        <f t="shared" si="15"/>
        <v>-</v>
      </c>
      <c r="AQ52" s="39" t="str">
        <f t="shared" si="16"/>
        <v>-</v>
      </c>
      <c r="AR52" s="39" t="str">
        <f t="shared" si="17"/>
        <v>-</v>
      </c>
      <c r="AS52" s="39" t="str">
        <f t="shared" si="18"/>
        <v>-</v>
      </c>
      <c r="AT52" s="39" t="str">
        <f t="shared" si="19"/>
        <v>-</v>
      </c>
      <c r="AU52" s="39" t="str">
        <f t="shared" si="20"/>
        <v>-</v>
      </c>
      <c r="AV52" s="39" t="str">
        <f t="shared" si="21"/>
        <v>-</v>
      </c>
      <c r="AW52" s="39" t="str">
        <f t="shared" si="22"/>
        <v>-</v>
      </c>
      <c r="AX52" s="39" t="str">
        <f t="shared" si="23"/>
        <v>-</v>
      </c>
      <c r="AY52" s="3"/>
      <c r="AZ52" s="26"/>
      <c r="BA52" s="26"/>
      <c r="BB52" s="34"/>
      <c r="BC52" s="26"/>
      <c r="BD52" s="34"/>
      <c r="BE52" s="34"/>
      <c r="BF52" s="34"/>
      <c r="BI52" s="26"/>
    </row>
    <row r="53" spans="1:61" s="4" customFormat="1" ht="13.9" customHeight="1" x14ac:dyDescent="0.25">
      <c r="A53" s="3"/>
      <c r="B53" s="9" t="s">
        <v>103</v>
      </c>
      <c r="C53" s="5"/>
      <c r="D53" s="6"/>
      <c r="E53" s="7"/>
      <c r="F53" s="7"/>
      <c r="G53" s="7"/>
      <c r="H53" s="6"/>
      <c r="I53" s="6"/>
      <c r="J53" s="6">
        <f t="shared" si="0"/>
        <v>0</v>
      </c>
      <c r="K53" s="13" t="str">
        <f t="shared" si="1"/>
        <v>-</v>
      </c>
      <c r="L53" s="6" t="str">
        <f t="shared" si="2"/>
        <v/>
      </c>
      <c r="M53" s="25" t="str">
        <f>IF(I53="","-",IFERROR(VLOOKUP(L53,Segédlisták!$B$3:$C$18,2,0),"-"))</f>
        <v>-</v>
      </c>
      <c r="N53" s="42" t="str">
        <f t="shared" si="3"/>
        <v>-</v>
      </c>
      <c r="O53" s="43"/>
      <c r="P53" s="44" t="str">
        <f t="shared" si="4"/>
        <v>-</v>
      </c>
      <c r="Q53" s="7" t="s">
        <v>1071</v>
      </c>
      <c r="R53" s="1"/>
      <c r="S53" s="1"/>
      <c r="T53" s="17" t="str">
        <f t="shared" si="5"/>
        <v>-</v>
      </c>
      <c r="U53" s="36" t="str">
        <f t="shared" ca="1" si="6"/>
        <v>-</v>
      </c>
      <c r="V53" s="37" t="str">
        <f t="shared" ca="1" si="7"/>
        <v>-</v>
      </c>
      <c r="W53" s="38" t="str">
        <f t="shared" si="8"/>
        <v>-</v>
      </c>
      <c r="X53" s="39" t="str">
        <f t="shared" si="9"/>
        <v>-</v>
      </c>
      <c r="Y53" s="36" t="str">
        <f t="shared" ca="1" si="10"/>
        <v>-</v>
      </c>
      <c r="Z53" s="37" t="str">
        <f t="shared" ca="1" si="11"/>
        <v>-</v>
      </c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9" t="str">
        <f t="shared" si="12"/>
        <v>-</v>
      </c>
      <c r="AN53" s="39" t="str">
        <f t="shared" si="13"/>
        <v>-</v>
      </c>
      <c r="AO53" s="39" t="str">
        <f t="shared" si="14"/>
        <v>-</v>
      </c>
      <c r="AP53" s="39" t="str">
        <f t="shared" si="15"/>
        <v>-</v>
      </c>
      <c r="AQ53" s="39" t="str">
        <f t="shared" si="16"/>
        <v>-</v>
      </c>
      <c r="AR53" s="39" t="str">
        <f t="shared" si="17"/>
        <v>-</v>
      </c>
      <c r="AS53" s="39" t="str">
        <f t="shared" si="18"/>
        <v>-</v>
      </c>
      <c r="AT53" s="39" t="str">
        <f t="shared" si="19"/>
        <v>-</v>
      </c>
      <c r="AU53" s="39" t="str">
        <f t="shared" si="20"/>
        <v>-</v>
      </c>
      <c r="AV53" s="39" t="str">
        <f t="shared" si="21"/>
        <v>-</v>
      </c>
      <c r="AW53" s="39" t="str">
        <f t="shared" si="22"/>
        <v>-</v>
      </c>
      <c r="AX53" s="39" t="str">
        <f t="shared" si="23"/>
        <v>-</v>
      </c>
      <c r="AY53" s="3"/>
      <c r="AZ53" s="26"/>
      <c r="BA53" s="26"/>
      <c r="BB53" s="34"/>
      <c r="BC53" s="26"/>
      <c r="BD53" s="34"/>
      <c r="BE53" s="34"/>
      <c r="BF53" s="34"/>
      <c r="BI53" s="26"/>
    </row>
    <row r="54" spans="1:61" s="4" customFormat="1" ht="13.9" customHeight="1" x14ac:dyDescent="0.25">
      <c r="A54" s="3"/>
      <c r="B54" s="9" t="s">
        <v>104</v>
      </c>
      <c r="C54" s="5"/>
      <c r="D54" s="6"/>
      <c r="E54" s="7"/>
      <c r="F54" s="7"/>
      <c r="G54" s="7"/>
      <c r="H54" s="6"/>
      <c r="I54" s="6"/>
      <c r="J54" s="6">
        <f t="shared" si="0"/>
        <v>0</v>
      </c>
      <c r="K54" s="13" t="str">
        <f t="shared" si="1"/>
        <v>-</v>
      </c>
      <c r="L54" s="6" t="str">
        <f t="shared" si="2"/>
        <v/>
      </c>
      <c r="M54" s="25" t="str">
        <f>IF(I54="","-",IFERROR(VLOOKUP(L54,Segédlisták!$B$3:$C$18,2,0),"-"))</f>
        <v>-</v>
      </c>
      <c r="N54" s="42" t="str">
        <f t="shared" si="3"/>
        <v>-</v>
      </c>
      <c r="O54" s="43"/>
      <c r="P54" s="44" t="str">
        <f t="shared" si="4"/>
        <v>-</v>
      </c>
      <c r="Q54" s="7" t="s">
        <v>1071</v>
      </c>
      <c r="R54" s="1"/>
      <c r="S54" s="1"/>
      <c r="T54" s="17" t="str">
        <f t="shared" si="5"/>
        <v>-</v>
      </c>
      <c r="U54" s="36" t="str">
        <f t="shared" ca="1" si="6"/>
        <v>-</v>
      </c>
      <c r="V54" s="37" t="str">
        <f t="shared" ca="1" si="7"/>
        <v>-</v>
      </c>
      <c r="W54" s="38" t="str">
        <f t="shared" si="8"/>
        <v>-</v>
      </c>
      <c r="X54" s="39" t="str">
        <f t="shared" si="9"/>
        <v>-</v>
      </c>
      <c r="Y54" s="36" t="str">
        <f t="shared" ca="1" si="10"/>
        <v>-</v>
      </c>
      <c r="Z54" s="37" t="str">
        <f t="shared" ca="1" si="11"/>
        <v>-</v>
      </c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39" t="str">
        <f t="shared" si="12"/>
        <v>-</v>
      </c>
      <c r="AN54" s="39" t="str">
        <f t="shared" si="13"/>
        <v>-</v>
      </c>
      <c r="AO54" s="39" t="str">
        <f t="shared" si="14"/>
        <v>-</v>
      </c>
      <c r="AP54" s="39" t="str">
        <f t="shared" si="15"/>
        <v>-</v>
      </c>
      <c r="AQ54" s="39" t="str">
        <f t="shared" si="16"/>
        <v>-</v>
      </c>
      <c r="AR54" s="39" t="str">
        <f t="shared" si="17"/>
        <v>-</v>
      </c>
      <c r="AS54" s="39" t="str">
        <f t="shared" si="18"/>
        <v>-</v>
      </c>
      <c r="AT54" s="39" t="str">
        <f t="shared" si="19"/>
        <v>-</v>
      </c>
      <c r="AU54" s="39" t="str">
        <f t="shared" si="20"/>
        <v>-</v>
      </c>
      <c r="AV54" s="39" t="str">
        <f t="shared" si="21"/>
        <v>-</v>
      </c>
      <c r="AW54" s="39" t="str">
        <f t="shared" si="22"/>
        <v>-</v>
      </c>
      <c r="AX54" s="39" t="str">
        <f t="shared" si="23"/>
        <v>-</v>
      </c>
      <c r="AY54" s="3"/>
      <c r="AZ54" s="26"/>
      <c r="BA54" s="26"/>
      <c r="BB54" s="34"/>
      <c r="BC54" s="26"/>
      <c r="BD54" s="34"/>
      <c r="BE54" s="34"/>
      <c r="BF54" s="34"/>
      <c r="BI54" s="26"/>
    </row>
    <row r="55" spans="1:61" s="4" customFormat="1" ht="13.9" customHeight="1" x14ac:dyDescent="0.25">
      <c r="A55" s="3"/>
      <c r="B55" s="9" t="s">
        <v>105</v>
      </c>
      <c r="C55" s="5"/>
      <c r="D55" s="6"/>
      <c r="E55" s="7"/>
      <c r="F55" s="7"/>
      <c r="G55" s="7"/>
      <c r="H55" s="6"/>
      <c r="I55" s="6"/>
      <c r="J55" s="6">
        <f t="shared" si="0"/>
        <v>0</v>
      </c>
      <c r="K55" s="13" t="str">
        <f t="shared" si="1"/>
        <v>-</v>
      </c>
      <c r="L55" s="6" t="str">
        <f t="shared" si="2"/>
        <v/>
      </c>
      <c r="M55" s="25" t="str">
        <f>IF(I55="","-",IFERROR(VLOOKUP(L55,Segédlisták!$B$3:$C$18,2,0),"-"))</f>
        <v>-</v>
      </c>
      <c r="N55" s="42" t="str">
        <f t="shared" si="3"/>
        <v>-</v>
      </c>
      <c r="O55" s="43"/>
      <c r="P55" s="44" t="str">
        <f t="shared" si="4"/>
        <v>-</v>
      </c>
      <c r="Q55" s="7" t="s">
        <v>1071</v>
      </c>
      <c r="R55" s="1"/>
      <c r="S55" s="1"/>
      <c r="T55" s="17" t="str">
        <f t="shared" si="5"/>
        <v>-</v>
      </c>
      <c r="U55" s="36" t="str">
        <f t="shared" ca="1" si="6"/>
        <v>-</v>
      </c>
      <c r="V55" s="37" t="str">
        <f t="shared" ca="1" si="7"/>
        <v>-</v>
      </c>
      <c r="W55" s="38" t="str">
        <f t="shared" si="8"/>
        <v>-</v>
      </c>
      <c r="X55" s="39" t="str">
        <f t="shared" si="9"/>
        <v>-</v>
      </c>
      <c r="Y55" s="36" t="str">
        <f t="shared" ca="1" si="10"/>
        <v>-</v>
      </c>
      <c r="Z55" s="37" t="str">
        <f t="shared" ca="1" si="11"/>
        <v>-</v>
      </c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39" t="str">
        <f t="shared" si="12"/>
        <v>-</v>
      </c>
      <c r="AN55" s="39" t="str">
        <f t="shared" si="13"/>
        <v>-</v>
      </c>
      <c r="AO55" s="39" t="str">
        <f t="shared" si="14"/>
        <v>-</v>
      </c>
      <c r="AP55" s="39" t="str">
        <f t="shared" si="15"/>
        <v>-</v>
      </c>
      <c r="AQ55" s="39" t="str">
        <f t="shared" si="16"/>
        <v>-</v>
      </c>
      <c r="AR55" s="39" t="str">
        <f t="shared" si="17"/>
        <v>-</v>
      </c>
      <c r="AS55" s="39" t="str">
        <f t="shared" si="18"/>
        <v>-</v>
      </c>
      <c r="AT55" s="39" t="str">
        <f t="shared" si="19"/>
        <v>-</v>
      </c>
      <c r="AU55" s="39" t="str">
        <f t="shared" si="20"/>
        <v>-</v>
      </c>
      <c r="AV55" s="39" t="str">
        <f t="shared" si="21"/>
        <v>-</v>
      </c>
      <c r="AW55" s="39" t="str">
        <f t="shared" si="22"/>
        <v>-</v>
      </c>
      <c r="AX55" s="39" t="str">
        <f t="shared" si="23"/>
        <v>-</v>
      </c>
      <c r="AY55" s="3"/>
      <c r="AZ55" s="26"/>
      <c r="BA55" s="26"/>
      <c r="BB55" s="34"/>
      <c r="BC55" s="26"/>
      <c r="BD55" s="34"/>
      <c r="BE55" s="34"/>
      <c r="BF55" s="34"/>
      <c r="BI55" s="26"/>
    </row>
    <row r="56" spans="1:61" s="4" customFormat="1" ht="13.9" customHeight="1" x14ac:dyDescent="0.25">
      <c r="A56" s="3"/>
      <c r="B56" s="9" t="s">
        <v>110</v>
      </c>
      <c r="C56" s="5"/>
      <c r="D56" s="6"/>
      <c r="E56" s="7"/>
      <c r="F56" s="7"/>
      <c r="G56" s="7"/>
      <c r="H56" s="6"/>
      <c r="I56" s="6"/>
      <c r="J56" s="6">
        <f t="shared" si="0"/>
        <v>0</v>
      </c>
      <c r="K56" s="13" t="str">
        <f t="shared" si="1"/>
        <v>-</v>
      </c>
      <c r="L56" s="6" t="str">
        <f t="shared" ref="L56:L119" si="24">RIGHT(LEFT(I56,5),2)</f>
        <v/>
      </c>
      <c r="M56" s="25" t="str">
        <f>IF(I56="","-",IFERROR(VLOOKUP(L56,Segédlisták!$B$3:$C$18,2,0),"-"))</f>
        <v>-</v>
      </c>
      <c r="N56" s="42" t="str">
        <f t="shared" ref="N56:N119" si="25">IF(O56="","-",15*O56)</f>
        <v>-</v>
      </c>
      <c r="O56" s="43"/>
      <c r="P56" s="44" t="str">
        <f t="shared" si="4"/>
        <v>-</v>
      </c>
      <c r="Q56" s="7" t="s">
        <v>1071</v>
      </c>
      <c r="R56" s="1"/>
      <c r="S56" s="1"/>
      <c r="T56" s="17" t="str">
        <f t="shared" ref="T56:T119" si="26">IF(OR($R56="",S56=""),"-",DATEDIF(R56,S56,"m"))</f>
        <v>-</v>
      </c>
      <c r="U56" s="36" t="str">
        <f t="shared" ca="1" si="6"/>
        <v>-</v>
      </c>
      <c r="V56" s="37" t="str">
        <f t="shared" ca="1" si="7"/>
        <v>-</v>
      </c>
      <c r="W56" s="38" t="str">
        <f t="shared" si="8"/>
        <v>-</v>
      </c>
      <c r="X56" s="39" t="str">
        <f t="shared" si="9"/>
        <v>-</v>
      </c>
      <c r="Y56" s="36" t="str">
        <f t="shared" ca="1" si="10"/>
        <v>-</v>
      </c>
      <c r="Z56" s="37" t="str">
        <f t="shared" ca="1" si="11"/>
        <v>-</v>
      </c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39" t="str">
        <f t="shared" si="12"/>
        <v>-</v>
      </c>
      <c r="AN56" s="39" t="str">
        <f t="shared" si="13"/>
        <v>-</v>
      </c>
      <c r="AO56" s="39" t="str">
        <f t="shared" si="14"/>
        <v>-</v>
      </c>
      <c r="AP56" s="39" t="str">
        <f t="shared" si="15"/>
        <v>-</v>
      </c>
      <c r="AQ56" s="39" t="str">
        <f t="shared" si="16"/>
        <v>-</v>
      </c>
      <c r="AR56" s="39" t="str">
        <f t="shared" si="17"/>
        <v>-</v>
      </c>
      <c r="AS56" s="39" t="str">
        <f t="shared" si="18"/>
        <v>-</v>
      </c>
      <c r="AT56" s="39" t="str">
        <f t="shared" si="19"/>
        <v>-</v>
      </c>
      <c r="AU56" s="39" t="str">
        <f t="shared" si="20"/>
        <v>-</v>
      </c>
      <c r="AV56" s="39" t="str">
        <f t="shared" si="21"/>
        <v>-</v>
      </c>
      <c r="AW56" s="39" t="str">
        <f t="shared" si="22"/>
        <v>-</v>
      </c>
      <c r="AX56" s="39" t="str">
        <f t="shared" si="23"/>
        <v>-</v>
      </c>
      <c r="AY56" s="3"/>
      <c r="AZ56" s="26"/>
      <c r="BA56" s="26"/>
      <c r="BB56" s="34"/>
      <c r="BC56" s="26"/>
      <c r="BD56" s="34"/>
      <c r="BE56" s="34"/>
      <c r="BF56" s="34"/>
      <c r="BI56" s="26"/>
    </row>
    <row r="57" spans="1:61" s="4" customFormat="1" ht="13.9" customHeight="1" x14ac:dyDescent="0.25">
      <c r="A57" s="3"/>
      <c r="B57" s="9" t="s">
        <v>111</v>
      </c>
      <c r="C57" s="5"/>
      <c r="D57" s="6"/>
      <c r="E57" s="7"/>
      <c r="F57" s="7"/>
      <c r="G57" s="7"/>
      <c r="H57" s="6"/>
      <c r="I57" s="6"/>
      <c r="J57" s="6">
        <f t="shared" si="0"/>
        <v>0</v>
      </c>
      <c r="K57" s="13" t="str">
        <f t="shared" si="1"/>
        <v>-</v>
      </c>
      <c r="L57" s="6" t="str">
        <f t="shared" si="24"/>
        <v/>
      </c>
      <c r="M57" s="25" t="str">
        <f>IF(I57="","-",IFERROR(VLOOKUP(L57,Segédlisták!$B$3:$C$18,2,0),"-"))</f>
        <v>-</v>
      </c>
      <c r="N57" s="42" t="str">
        <f t="shared" si="25"/>
        <v>-</v>
      </c>
      <c r="O57" s="43"/>
      <c r="P57" s="44" t="str">
        <f t="shared" si="4"/>
        <v>-</v>
      </c>
      <c r="Q57" s="7" t="s">
        <v>1071</v>
      </c>
      <c r="R57" s="1"/>
      <c r="S57" s="1"/>
      <c r="T57" s="17" t="str">
        <f t="shared" si="26"/>
        <v>-</v>
      </c>
      <c r="U57" s="36" t="str">
        <f t="shared" ca="1" si="6"/>
        <v>-</v>
      </c>
      <c r="V57" s="37" t="str">
        <f t="shared" ca="1" si="7"/>
        <v>-</v>
      </c>
      <c r="W57" s="38" t="str">
        <f t="shared" si="8"/>
        <v>-</v>
      </c>
      <c r="X57" s="39" t="str">
        <f t="shared" si="9"/>
        <v>-</v>
      </c>
      <c r="Y57" s="36" t="str">
        <f t="shared" ca="1" si="10"/>
        <v>-</v>
      </c>
      <c r="Z57" s="37" t="str">
        <f t="shared" ca="1" si="11"/>
        <v>-</v>
      </c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9" t="str">
        <f t="shared" si="12"/>
        <v>-</v>
      </c>
      <c r="AN57" s="39" t="str">
        <f t="shared" si="13"/>
        <v>-</v>
      </c>
      <c r="AO57" s="39" t="str">
        <f t="shared" si="14"/>
        <v>-</v>
      </c>
      <c r="AP57" s="39" t="str">
        <f t="shared" si="15"/>
        <v>-</v>
      </c>
      <c r="AQ57" s="39" t="str">
        <f t="shared" si="16"/>
        <v>-</v>
      </c>
      <c r="AR57" s="39" t="str">
        <f t="shared" si="17"/>
        <v>-</v>
      </c>
      <c r="AS57" s="39" t="str">
        <f t="shared" si="18"/>
        <v>-</v>
      </c>
      <c r="AT57" s="39" t="str">
        <f t="shared" si="19"/>
        <v>-</v>
      </c>
      <c r="AU57" s="39" t="str">
        <f t="shared" si="20"/>
        <v>-</v>
      </c>
      <c r="AV57" s="39" t="str">
        <f t="shared" si="21"/>
        <v>-</v>
      </c>
      <c r="AW57" s="39" t="str">
        <f t="shared" si="22"/>
        <v>-</v>
      </c>
      <c r="AX57" s="39" t="str">
        <f t="shared" si="23"/>
        <v>-</v>
      </c>
      <c r="AY57" s="3"/>
      <c r="AZ57" s="26"/>
      <c r="BA57" s="26"/>
      <c r="BB57" s="34"/>
      <c r="BC57" s="26"/>
      <c r="BD57" s="34"/>
      <c r="BE57" s="34"/>
      <c r="BF57" s="34"/>
      <c r="BI57" s="26"/>
    </row>
    <row r="58" spans="1:61" s="4" customFormat="1" ht="13.9" customHeight="1" x14ac:dyDescent="0.25">
      <c r="A58" s="3"/>
      <c r="B58" s="9" t="s">
        <v>112</v>
      </c>
      <c r="C58" s="5"/>
      <c r="D58" s="6"/>
      <c r="E58" s="7"/>
      <c r="F58" s="7"/>
      <c r="G58" s="7"/>
      <c r="H58" s="6"/>
      <c r="I58" s="6"/>
      <c r="J58" s="6">
        <f t="shared" si="0"/>
        <v>0</v>
      </c>
      <c r="K58" s="13" t="str">
        <f t="shared" si="1"/>
        <v>-</v>
      </c>
      <c r="L58" s="6" t="str">
        <f t="shared" si="24"/>
        <v/>
      </c>
      <c r="M58" s="25" t="str">
        <f>IF(I58="","-",IFERROR(VLOOKUP(L58,Segédlisták!$B$3:$C$18,2,0),"-"))</f>
        <v>-</v>
      </c>
      <c r="N58" s="42" t="str">
        <f t="shared" si="25"/>
        <v>-</v>
      </c>
      <c r="O58" s="43"/>
      <c r="P58" s="44" t="str">
        <f t="shared" si="4"/>
        <v>-</v>
      </c>
      <c r="Q58" s="7" t="s">
        <v>1071</v>
      </c>
      <c r="R58" s="1"/>
      <c r="S58" s="1"/>
      <c r="T58" s="17" t="str">
        <f t="shared" si="26"/>
        <v>-</v>
      </c>
      <c r="U58" s="36" t="str">
        <f t="shared" ca="1" si="6"/>
        <v>-</v>
      </c>
      <c r="V58" s="37" t="str">
        <f t="shared" ca="1" si="7"/>
        <v>-</v>
      </c>
      <c r="W58" s="38" t="str">
        <f t="shared" si="8"/>
        <v>-</v>
      </c>
      <c r="X58" s="39" t="str">
        <f t="shared" si="9"/>
        <v>-</v>
      </c>
      <c r="Y58" s="36" t="str">
        <f t="shared" ca="1" si="10"/>
        <v>-</v>
      </c>
      <c r="Z58" s="37" t="str">
        <f t="shared" ca="1" si="11"/>
        <v>-</v>
      </c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39" t="str">
        <f t="shared" si="12"/>
        <v>-</v>
      </c>
      <c r="AN58" s="39" t="str">
        <f t="shared" si="13"/>
        <v>-</v>
      </c>
      <c r="AO58" s="39" t="str">
        <f t="shared" si="14"/>
        <v>-</v>
      </c>
      <c r="AP58" s="39" t="str">
        <f t="shared" si="15"/>
        <v>-</v>
      </c>
      <c r="AQ58" s="39" t="str">
        <f t="shared" si="16"/>
        <v>-</v>
      </c>
      <c r="AR58" s="39" t="str">
        <f t="shared" si="17"/>
        <v>-</v>
      </c>
      <c r="AS58" s="39" t="str">
        <f t="shared" si="18"/>
        <v>-</v>
      </c>
      <c r="AT58" s="39" t="str">
        <f t="shared" si="19"/>
        <v>-</v>
      </c>
      <c r="AU58" s="39" t="str">
        <f t="shared" si="20"/>
        <v>-</v>
      </c>
      <c r="AV58" s="39" t="str">
        <f t="shared" si="21"/>
        <v>-</v>
      </c>
      <c r="AW58" s="39" t="str">
        <f t="shared" si="22"/>
        <v>-</v>
      </c>
      <c r="AX58" s="39" t="str">
        <f t="shared" si="23"/>
        <v>-</v>
      </c>
      <c r="AY58" s="3"/>
      <c r="AZ58" s="26"/>
      <c r="BA58" s="26"/>
      <c r="BB58" s="34"/>
      <c r="BC58" s="26"/>
      <c r="BD58" s="34"/>
      <c r="BE58" s="34"/>
      <c r="BF58" s="34"/>
      <c r="BI58" s="26"/>
    </row>
    <row r="59" spans="1:61" s="4" customFormat="1" ht="13.9" customHeight="1" x14ac:dyDescent="0.25">
      <c r="A59" s="3"/>
      <c r="B59" s="9" t="s">
        <v>113</v>
      </c>
      <c r="C59" s="5"/>
      <c r="D59" s="6"/>
      <c r="E59" s="7"/>
      <c r="F59" s="7"/>
      <c r="G59" s="7"/>
      <c r="H59" s="6"/>
      <c r="I59" s="6"/>
      <c r="J59" s="6">
        <f t="shared" si="0"/>
        <v>0</v>
      </c>
      <c r="K59" s="13" t="str">
        <f t="shared" si="1"/>
        <v>-</v>
      </c>
      <c r="L59" s="6" t="str">
        <f t="shared" si="24"/>
        <v/>
      </c>
      <c r="M59" s="25" t="str">
        <f>IF(I59="","-",IFERROR(VLOOKUP(L59,Segédlisták!$B$3:$C$18,2,0),"-"))</f>
        <v>-</v>
      </c>
      <c r="N59" s="42" t="str">
        <f t="shared" si="25"/>
        <v>-</v>
      </c>
      <c r="O59" s="43"/>
      <c r="P59" s="44" t="str">
        <f t="shared" si="4"/>
        <v>-</v>
      </c>
      <c r="Q59" s="7" t="s">
        <v>1071</v>
      </c>
      <c r="R59" s="1"/>
      <c r="S59" s="1"/>
      <c r="T59" s="17" t="str">
        <f t="shared" si="26"/>
        <v>-</v>
      </c>
      <c r="U59" s="36" t="str">
        <f t="shared" ca="1" si="6"/>
        <v>-</v>
      </c>
      <c r="V59" s="37" t="str">
        <f t="shared" ca="1" si="7"/>
        <v>-</v>
      </c>
      <c r="W59" s="38" t="str">
        <f t="shared" si="8"/>
        <v>-</v>
      </c>
      <c r="X59" s="39" t="str">
        <f t="shared" si="9"/>
        <v>-</v>
      </c>
      <c r="Y59" s="36" t="str">
        <f t="shared" ca="1" si="10"/>
        <v>-</v>
      </c>
      <c r="Z59" s="37" t="str">
        <f t="shared" ca="1" si="11"/>
        <v>-</v>
      </c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39" t="str">
        <f t="shared" si="12"/>
        <v>-</v>
      </c>
      <c r="AN59" s="39" t="str">
        <f t="shared" si="13"/>
        <v>-</v>
      </c>
      <c r="AO59" s="39" t="str">
        <f t="shared" si="14"/>
        <v>-</v>
      </c>
      <c r="AP59" s="39" t="str">
        <f t="shared" si="15"/>
        <v>-</v>
      </c>
      <c r="AQ59" s="39" t="str">
        <f t="shared" si="16"/>
        <v>-</v>
      </c>
      <c r="AR59" s="39" t="str">
        <f t="shared" si="17"/>
        <v>-</v>
      </c>
      <c r="AS59" s="39" t="str">
        <f t="shared" si="18"/>
        <v>-</v>
      </c>
      <c r="AT59" s="39" t="str">
        <f t="shared" si="19"/>
        <v>-</v>
      </c>
      <c r="AU59" s="39" t="str">
        <f t="shared" si="20"/>
        <v>-</v>
      </c>
      <c r="AV59" s="39" t="str">
        <f t="shared" si="21"/>
        <v>-</v>
      </c>
      <c r="AW59" s="39" t="str">
        <f t="shared" si="22"/>
        <v>-</v>
      </c>
      <c r="AX59" s="39" t="str">
        <f t="shared" si="23"/>
        <v>-</v>
      </c>
      <c r="AY59" s="3"/>
      <c r="AZ59" s="26"/>
      <c r="BA59" s="26"/>
      <c r="BB59" s="34"/>
      <c r="BC59" s="26"/>
      <c r="BD59" s="34"/>
      <c r="BE59" s="34"/>
      <c r="BF59" s="34"/>
      <c r="BI59" s="26"/>
    </row>
    <row r="60" spans="1:61" s="4" customFormat="1" ht="13.9" customHeight="1" x14ac:dyDescent="0.25">
      <c r="A60" s="3"/>
      <c r="B60" s="9" t="s">
        <v>114</v>
      </c>
      <c r="C60" s="5"/>
      <c r="D60" s="6"/>
      <c r="E60" s="7"/>
      <c r="F60" s="7"/>
      <c r="G60" s="7"/>
      <c r="H60" s="6"/>
      <c r="I60" s="6"/>
      <c r="J60" s="6">
        <f t="shared" si="0"/>
        <v>0</v>
      </c>
      <c r="K60" s="13" t="str">
        <f t="shared" si="1"/>
        <v>-</v>
      </c>
      <c r="L60" s="6" t="str">
        <f t="shared" si="24"/>
        <v/>
      </c>
      <c r="M60" s="25" t="str">
        <f>IF(I60="","-",IFERROR(VLOOKUP(L60,Segédlisták!$B$3:$C$18,2,0),"-"))</f>
        <v>-</v>
      </c>
      <c r="N60" s="42" t="str">
        <f t="shared" si="25"/>
        <v>-</v>
      </c>
      <c r="O60" s="43"/>
      <c r="P60" s="44" t="str">
        <f t="shared" si="4"/>
        <v>-</v>
      </c>
      <c r="Q60" s="7" t="s">
        <v>1071</v>
      </c>
      <c r="R60" s="1"/>
      <c r="S60" s="1"/>
      <c r="T60" s="17" t="str">
        <f t="shared" si="26"/>
        <v>-</v>
      </c>
      <c r="U60" s="36" t="str">
        <f t="shared" ca="1" si="6"/>
        <v>-</v>
      </c>
      <c r="V60" s="37" t="str">
        <f t="shared" ca="1" si="7"/>
        <v>-</v>
      </c>
      <c r="W60" s="38" t="str">
        <f t="shared" si="8"/>
        <v>-</v>
      </c>
      <c r="X60" s="39" t="str">
        <f t="shared" si="9"/>
        <v>-</v>
      </c>
      <c r="Y60" s="36" t="str">
        <f t="shared" ca="1" si="10"/>
        <v>-</v>
      </c>
      <c r="Z60" s="37" t="str">
        <f t="shared" ca="1" si="11"/>
        <v>-</v>
      </c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39" t="str">
        <f t="shared" si="12"/>
        <v>-</v>
      </c>
      <c r="AN60" s="39" t="str">
        <f t="shared" si="13"/>
        <v>-</v>
      </c>
      <c r="AO60" s="39" t="str">
        <f t="shared" si="14"/>
        <v>-</v>
      </c>
      <c r="AP60" s="39" t="str">
        <f t="shared" si="15"/>
        <v>-</v>
      </c>
      <c r="AQ60" s="39" t="str">
        <f t="shared" si="16"/>
        <v>-</v>
      </c>
      <c r="AR60" s="39" t="str">
        <f t="shared" si="17"/>
        <v>-</v>
      </c>
      <c r="AS60" s="39" t="str">
        <f t="shared" si="18"/>
        <v>-</v>
      </c>
      <c r="AT60" s="39" t="str">
        <f t="shared" si="19"/>
        <v>-</v>
      </c>
      <c r="AU60" s="39" t="str">
        <f t="shared" si="20"/>
        <v>-</v>
      </c>
      <c r="AV60" s="39" t="str">
        <f t="shared" si="21"/>
        <v>-</v>
      </c>
      <c r="AW60" s="39" t="str">
        <f t="shared" si="22"/>
        <v>-</v>
      </c>
      <c r="AX60" s="39" t="str">
        <f t="shared" si="23"/>
        <v>-</v>
      </c>
      <c r="AY60" s="3"/>
      <c r="AZ60" s="26"/>
      <c r="BA60" s="26"/>
      <c r="BB60" s="34"/>
      <c r="BC60" s="26"/>
      <c r="BD60" s="34"/>
      <c r="BE60" s="34"/>
      <c r="BF60" s="34"/>
      <c r="BI60" s="26"/>
    </row>
    <row r="61" spans="1:61" s="4" customFormat="1" ht="13.9" customHeight="1" x14ac:dyDescent="0.25">
      <c r="A61" s="3"/>
      <c r="B61" s="9" t="s">
        <v>115</v>
      </c>
      <c r="C61" s="5"/>
      <c r="D61" s="6"/>
      <c r="E61" s="7"/>
      <c r="F61" s="7"/>
      <c r="G61" s="7"/>
      <c r="H61" s="6"/>
      <c r="I61" s="6"/>
      <c r="J61" s="6">
        <f t="shared" si="0"/>
        <v>0</v>
      </c>
      <c r="K61" s="13" t="str">
        <f t="shared" si="1"/>
        <v>-</v>
      </c>
      <c r="L61" s="6" t="str">
        <f t="shared" si="24"/>
        <v/>
      </c>
      <c r="M61" s="25" t="str">
        <f>IF(I61="","-",IFERROR(VLOOKUP(L61,Segédlisták!$B$3:$C$18,2,0),"-"))</f>
        <v>-</v>
      </c>
      <c r="N61" s="42" t="str">
        <f t="shared" si="25"/>
        <v>-</v>
      </c>
      <c r="O61" s="43"/>
      <c r="P61" s="44" t="str">
        <f t="shared" si="4"/>
        <v>-</v>
      </c>
      <c r="Q61" s="7" t="s">
        <v>1071</v>
      </c>
      <c r="R61" s="1"/>
      <c r="S61" s="1"/>
      <c r="T61" s="17" t="str">
        <f t="shared" si="26"/>
        <v>-</v>
      </c>
      <c r="U61" s="36" t="str">
        <f t="shared" ca="1" si="6"/>
        <v>-</v>
      </c>
      <c r="V61" s="37" t="str">
        <f t="shared" ca="1" si="7"/>
        <v>-</v>
      </c>
      <c r="W61" s="38" t="str">
        <f t="shared" si="8"/>
        <v>-</v>
      </c>
      <c r="X61" s="39" t="str">
        <f t="shared" si="9"/>
        <v>-</v>
      </c>
      <c r="Y61" s="36" t="str">
        <f t="shared" ca="1" si="10"/>
        <v>-</v>
      </c>
      <c r="Z61" s="37" t="str">
        <f t="shared" ca="1" si="11"/>
        <v>-</v>
      </c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39" t="str">
        <f t="shared" si="12"/>
        <v>-</v>
      </c>
      <c r="AN61" s="39" t="str">
        <f t="shared" si="13"/>
        <v>-</v>
      </c>
      <c r="AO61" s="39" t="str">
        <f t="shared" si="14"/>
        <v>-</v>
      </c>
      <c r="AP61" s="39" t="str">
        <f t="shared" si="15"/>
        <v>-</v>
      </c>
      <c r="AQ61" s="39" t="str">
        <f t="shared" si="16"/>
        <v>-</v>
      </c>
      <c r="AR61" s="39" t="str">
        <f t="shared" si="17"/>
        <v>-</v>
      </c>
      <c r="AS61" s="39" t="str">
        <f t="shared" si="18"/>
        <v>-</v>
      </c>
      <c r="AT61" s="39" t="str">
        <f t="shared" si="19"/>
        <v>-</v>
      </c>
      <c r="AU61" s="39" t="str">
        <f t="shared" si="20"/>
        <v>-</v>
      </c>
      <c r="AV61" s="39" t="str">
        <f t="shared" si="21"/>
        <v>-</v>
      </c>
      <c r="AW61" s="39" t="str">
        <f t="shared" si="22"/>
        <v>-</v>
      </c>
      <c r="AX61" s="39" t="str">
        <f t="shared" si="23"/>
        <v>-</v>
      </c>
      <c r="AY61" s="3"/>
      <c r="AZ61" s="26"/>
      <c r="BA61" s="26"/>
      <c r="BB61" s="34"/>
      <c r="BC61" s="26"/>
      <c r="BD61" s="34"/>
      <c r="BE61" s="34"/>
      <c r="BF61" s="34"/>
      <c r="BI61" s="26"/>
    </row>
    <row r="62" spans="1:61" s="4" customFormat="1" ht="13.9" customHeight="1" x14ac:dyDescent="0.25">
      <c r="A62" s="3"/>
      <c r="B62" s="9" t="s">
        <v>116</v>
      </c>
      <c r="C62" s="5"/>
      <c r="D62" s="6"/>
      <c r="E62" s="7"/>
      <c r="F62" s="7"/>
      <c r="G62" s="7"/>
      <c r="H62" s="6"/>
      <c r="I62" s="6"/>
      <c r="J62" s="6">
        <f t="shared" si="0"/>
        <v>0</v>
      </c>
      <c r="K62" s="13" t="str">
        <f t="shared" si="1"/>
        <v>-</v>
      </c>
      <c r="L62" s="6" t="str">
        <f t="shared" si="24"/>
        <v/>
      </c>
      <c r="M62" s="25" t="str">
        <f>IF(I62="","-",IFERROR(VLOOKUP(L62,Segédlisták!$B$3:$C$18,2,0),"-"))</f>
        <v>-</v>
      </c>
      <c r="N62" s="42" t="str">
        <f t="shared" si="25"/>
        <v>-</v>
      </c>
      <c r="O62" s="43"/>
      <c r="P62" s="44" t="str">
        <f t="shared" si="4"/>
        <v>-</v>
      </c>
      <c r="Q62" s="7" t="s">
        <v>1071</v>
      </c>
      <c r="R62" s="1"/>
      <c r="S62" s="1"/>
      <c r="T62" s="17" t="str">
        <f t="shared" si="26"/>
        <v>-</v>
      </c>
      <c r="U62" s="36" t="str">
        <f t="shared" ca="1" si="6"/>
        <v>-</v>
      </c>
      <c r="V62" s="37" t="str">
        <f t="shared" ca="1" si="7"/>
        <v>-</v>
      </c>
      <c r="W62" s="38" t="str">
        <f t="shared" si="8"/>
        <v>-</v>
      </c>
      <c r="X62" s="39" t="str">
        <f t="shared" si="9"/>
        <v>-</v>
      </c>
      <c r="Y62" s="36" t="str">
        <f t="shared" ca="1" si="10"/>
        <v>-</v>
      </c>
      <c r="Z62" s="37" t="str">
        <f t="shared" ca="1" si="11"/>
        <v>-</v>
      </c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39" t="str">
        <f t="shared" si="12"/>
        <v>-</v>
      </c>
      <c r="AN62" s="39" t="str">
        <f t="shared" si="13"/>
        <v>-</v>
      </c>
      <c r="AO62" s="39" t="str">
        <f t="shared" si="14"/>
        <v>-</v>
      </c>
      <c r="AP62" s="39" t="str">
        <f t="shared" si="15"/>
        <v>-</v>
      </c>
      <c r="AQ62" s="39" t="str">
        <f t="shared" si="16"/>
        <v>-</v>
      </c>
      <c r="AR62" s="39" t="str">
        <f t="shared" si="17"/>
        <v>-</v>
      </c>
      <c r="AS62" s="39" t="str">
        <f t="shared" si="18"/>
        <v>-</v>
      </c>
      <c r="AT62" s="39" t="str">
        <f t="shared" si="19"/>
        <v>-</v>
      </c>
      <c r="AU62" s="39" t="str">
        <f t="shared" si="20"/>
        <v>-</v>
      </c>
      <c r="AV62" s="39" t="str">
        <f t="shared" si="21"/>
        <v>-</v>
      </c>
      <c r="AW62" s="39" t="str">
        <f t="shared" si="22"/>
        <v>-</v>
      </c>
      <c r="AX62" s="39" t="str">
        <f t="shared" si="23"/>
        <v>-</v>
      </c>
      <c r="AY62" s="3"/>
      <c r="AZ62" s="26"/>
      <c r="BA62" s="26"/>
      <c r="BB62" s="34"/>
      <c r="BC62" s="26"/>
      <c r="BD62" s="34"/>
      <c r="BE62" s="34"/>
      <c r="BF62" s="34"/>
      <c r="BI62" s="26"/>
    </row>
    <row r="63" spans="1:61" s="4" customFormat="1" ht="13.9" customHeight="1" x14ac:dyDescent="0.25">
      <c r="A63" s="3"/>
      <c r="B63" s="9" t="s">
        <v>117</v>
      </c>
      <c r="C63" s="5"/>
      <c r="D63" s="6"/>
      <c r="E63" s="7"/>
      <c r="F63" s="7"/>
      <c r="G63" s="7"/>
      <c r="H63" s="6"/>
      <c r="I63" s="6"/>
      <c r="J63" s="6">
        <f t="shared" si="0"/>
        <v>0</v>
      </c>
      <c r="K63" s="13" t="str">
        <f t="shared" si="1"/>
        <v>-</v>
      </c>
      <c r="L63" s="6" t="str">
        <f t="shared" si="24"/>
        <v/>
      </c>
      <c r="M63" s="25" t="str">
        <f>IF(I63="","-",IFERROR(VLOOKUP(L63,Segédlisták!$B$3:$C$18,2,0),"-"))</f>
        <v>-</v>
      </c>
      <c r="N63" s="42" t="str">
        <f t="shared" si="25"/>
        <v>-</v>
      </c>
      <c r="O63" s="43"/>
      <c r="P63" s="44" t="str">
        <f t="shared" si="4"/>
        <v>-</v>
      </c>
      <c r="Q63" s="7" t="s">
        <v>1071</v>
      </c>
      <c r="R63" s="1"/>
      <c r="S63" s="1"/>
      <c r="T63" s="17" t="str">
        <f t="shared" si="26"/>
        <v>-</v>
      </c>
      <c r="U63" s="36" t="str">
        <f t="shared" ca="1" si="6"/>
        <v>-</v>
      </c>
      <c r="V63" s="37" t="str">
        <f t="shared" ca="1" si="7"/>
        <v>-</v>
      </c>
      <c r="W63" s="38" t="str">
        <f t="shared" si="8"/>
        <v>-</v>
      </c>
      <c r="X63" s="39" t="str">
        <f t="shared" si="9"/>
        <v>-</v>
      </c>
      <c r="Y63" s="36" t="str">
        <f t="shared" ca="1" si="10"/>
        <v>-</v>
      </c>
      <c r="Z63" s="37" t="str">
        <f t="shared" ca="1" si="11"/>
        <v>-</v>
      </c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39" t="str">
        <f t="shared" si="12"/>
        <v>-</v>
      </c>
      <c r="AN63" s="39" t="str">
        <f t="shared" si="13"/>
        <v>-</v>
      </c>
      <c r="AO63" s="39" t="str">
        <f t="shared" si="14"/>
        <v>-</v>
      </c>
      <c r="AP63" s="39" t="str">
        <f t="shared" si="15"/>
        <v>-</v>
      </c>
      <c r="AQ63" s="39" t="str">
        <f t="shared" si="16"/>
        <v>-</v>
      </c>
      <c r="AR63" s="39" t="str">
        <f t="shared" si="17"/>
        <v>-</v>
      </c>
      <c r="AS63" s="39" t="str">
        <f t="shared" si="18"/>
        <v>-</v>
      </c>
      <c r="AT63" s="39" t="str">
        <f t="shared" si="19"/>
        <v>-</v>
      </c>
      <c r="AU63" s="39" t="str">
        <f t="shared" si="20"/>
        <v>-</v>
      </c>
      <c r="AV63" s="39" t="str">
        <f t="shared" si="21"/>
        <v>-</v>
      </c>
      <c r="AW63" s="39" t="str">
        <f t="shared" si="22"/>
        <v>-</v>
      </c>
      <c r="AX63" s="39" t="str">
        <f t="shared" si="23"/>
        <v>-</v>
      </c>
      <c r="AY63" s="3"/>
      <c r="AZ63" s="26"/>
      <c r="BA63" s="26"/>
      <c r="BB63" s="34"/>
      <c r="BC63" s="26"/>
      <c r="BD63" s="34"/>
      <c r="BE63" s="34"/>
      <c r="BF63" s="34"/>
      <c r="BI63" s="26"/>
    </row>
    <row r="64" spans="1:61" s="4" customFormat="1" ht="13.9" customHeight="1" x14ac:dyDescent="0.25">
      <c r="A64" s="3"/>
      <c r="B64" s="9" t="s">
        <v>118</v>
      </c>
      <c r="C64" s="5"/>
      <c r="D64" s="6"/>
      <c r="E64" s="7"/>
      <c r="F64" s="7"/>
      <c r="G64" s="7"/>
      <c r="H64" s="6"/>
      <c r="I64" s="6"/>
      <c r="J64" s="6">
        <f t="shared" si="0"/>
        <v>0</v>
      </c>
      <c r="K64" s="13" t="str">
        <f t="shared" si="1"/>
        <v>-</v>
      </c>
      <c r="L64" s="6" t="str">
        <f t="shared" si="24"/>
        <v/>
      </c>
      <c r="M64" s="25" t="str">
        <f>IF(I64="","-",IFERROR(VLOOKUP(L64,Segédlisták!$B$3:$C$18,2,0),"-"))</f>
        <v>-</v>
      </c>
      <c r="N64" s="42" t="str">
        <f t="shared" si="25"/>
        <v>-</v>
      </c>
      <c r="O64" s="43"/>
      <c r="P64" s="44" t="str">
        <f t="shared" si="4"/>
        <v>-</v>
      </c>
      <c r="Q64" s="7" t="s">
        <v>1071</v>
      </c>
      <c r="R64" s="1"/>
      <c r="S64" s="1"/>
      <c r="T64" s="17" t="str">
        <f t="shared" si="26"/>
        <v>-</v>
      </c>
      <c r="U64" s="36" t="str">
        <f t="shared" ca="1" si="6"/>
        <v>-</v>
      </c>
      <c r="V64" s="37" t="str">
        <f t="shared" ca="1" si="7"/>
        <v>-</v>
      </c>
      <c r="W64" s="38" t="str">
        <f t="shared" si="8"/>
        <v>-</v>
      </c>
      <c r="X64" s="39" t="str">
        <f t="shared" si="9"/>
        <v>-</v>
      </c>
      <c r="Y64" s="36" t="str">
        <f t="shared" ca="1" si="10"/>
        <v>-</v>
      </c>
      <c r="Z64" s="37" t="str">
        <f t="shared" ca="1" si="11"/>
        <v>-</v>
      </c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39" t="str">
        <f t="shared" si="12"/>
        <v>-</v>
      </c>
      <c r="AN64" s="39" t="str">
        <f t="shared" si="13"/>
        <v>-</v>
      </c>
      <c r="AO64" s="39" t="str">
        <f t="shared" si="14"/>
        <v>-</v>
      </c>
      <c r="AP64" s="39" t="str">
        <f t="shared" si="15"/>
        <v>-</v>
      </c>
      <c r="AQ64" s="39" t="str">
        <f t="shared" si="16"/>
        <v>-</v>
      </c>
      <c r="AR64" s="39" t="str">
        <f t="shared" si="17"/>
        <v>-</v>
      </c>
      <c r="AS64" s="39" t="str">
        <f t="shared" si="18"/>
        <v>-</v>
      </c>
      <c r="AT64" s="39" t="str">
        <f t="shared" si="19"/>
        <v>-</v>
      </c>
      <c r="AU64" s="39" t="str">
        <f t="shared" si="20"/>
        <v>-</v>
      </c>
      <c r="AV64" s="39" t="str">
        <f t="shared" si="21"/>
        <v>-</v>
      </c>
      <c r="AW64" s="39" t="str">
        <f t="shared" si="22"/>
        <v>-</v>
      </c>
      <c r="AX64" s="39" t="str">
        <f t="shared" si="23"/>
        <v>-</v>
      </c>
      <c r="AY64" s="3"/>
      <c r="AZ64" s="26"/>
      <c r="BA64" s="26"/>
      <c r="BB64" s="34"/>
      <c r="BC64" s="26"/>
      <c r="BD64" s="34"/>
      <c r="BE64" s="34"/>
      <c r="BF64" s="34"/>
      <c r="BI64" s="26"/>
    </row>
    <row r="65" spans="1:61" s="4" customFormat="1" ht="13.9" customHeight="1" x14ac:dyDescent="0.25">
      <c r="A65" s="3"/>
      <c r="B65" s="9" t="s">
        <v>119</v>
      </c>
      <c r="C65" s="5"/>
      <c r="D65" s="6"/>
      <c r="E65" s="7"/>
      <c r="F65" s="7"/>
      <c r="G65" s="7"/>
      <c r="H65" s="6"/>
      <c r="I65" s="6"/>
      <c r="J65" s="6">
        <f t="shared" si="0"/>
        <v>0</v>
      </c>
      <c r="K65" s="13" t="str">
        <f t="shared" si="1"/>
        <v>-</v>
      </c>
      <c r="L65" s="6" t="str">
        <f t="shared" si="24"/>
        <v/>
      </c>
      <c r="M65" s="25" t="str">
        <f>IF(I65="","-",IFERROR(VLOOKUP(L65,Segédlisták!$B$3:$C$18,2,0),"-"))</f>
        <v>-</v>
      </c>
      <c r="N65" s="42" t="str">
        <f t="shared" si="25"/>
        <v>-</v>
      </c>
      <c r="O65" s="43"/>
      <c r="P65" s="44" t="str">
        <f t="shared" si="4"/>
        <v>-</v>
      </c>
      <c r="Q65" s="7" t="s">
        <v>1071</v>
      </c>
      <c r="R65" s="1"/>
      <c r="S65" s="1"/>
      <c r="T65" s="17" t="str">
        <f t="shared" si="26"/>
        <v>-</v>
      </c>
      <c r="U65" s="36" t="str">
        <f t="shared" ca="1" si="6"/>
        <v>-</v>
      </c>
      <c r="V65" s="37" t="str">
        <f t="shared" ca="1" si="7"/>
        <v>-</v>
      </c>
      <c r="W65" s="38" t="str">
        <f t="shared" si="8"/>
        <v>-</v>
      </c>
      <c r="X65" s="39" t="str">
        <f t="shared" si="9"/>
        <v>-</v>
      </c>
      <c r="Y65" s="36" t="str">
        <f t="shared" ca="1" si="10"/>
        <v>-</v>
      </c>
      <c r="Z65" s="37" t="str">
        <f t="shared" ca="1" si="11"/>
        <v>-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39" t="str">
        <f t="shared" si="12"/>
        <v>-</v>
      </c>
      <c r="AN65" s="39" t="str">
        <f t="shared" si="13"/>
        <v>-</v>
      </c>
      <c r="AO65" s="39" t="str">
        <f t="shared" si="14"/>
        <v>-</v>
      </c>
      <c r="AP65" s="39" t="str">
        <f t="shared" si="15"/>
        <v>-</v>
      </c>
      <c r="AQ65" s="39" t="str">
        <f t="shared" si="16"/>
        <v>-</v>
      </c>
      <c r="AR65" s="39" t="str">
        <f t="shared" si="17"/>
        <v>-</v>
      </c>
      <c r="AS65" s="39" t="str">
        <f t="shared" si="18"/>
        <v>-</v>
      </c>
      <c r="AT65" s="39" t="str">
        <f t="shared" si="19"/>
        <v>-</v>
      </c>
      <c r="AU65" s="39" t="str">
        <f t="shared" si="20"/>
        <v>-</v>
      </c>
      <c r="AV65" s="39" t="str">
        <f t="shared" si="21"/>
        <v>-</v>
      </c>
      <c r="AW65" s="39" t="str">
        <f t="shared" si="22"/>
        <v>-</v>
      </c>
      <c r="AX65" s="39" t="str">
        <f t="shared" si="23"/>
        <v>-</v>
      </c>
      <c r="AY65" s="3"/>
      <c r="AZ65" s="26"/>
      <c r="BA65" s="26"/>
      <c r="BB65" s="34"/>
      <c r="BC65" s="26"/>
      <c r="BD65" s="34"/>
      <c r="BE65" s="34"/>
      <c r="BF65" s="34"/>
      <c r="BI65" s="26"/>
    </row>
    <row r="66" spans="1:61" s="4" customFormat="1" ht="13.9" customHeight="1" x14ac:dyDescent="0.25">
      <c r="A66" s="3"/>
      <c r="B66" s="9" t="s">
        <v>120</v>
      </c>
      <c r="C66" s="5"/>
      <c r="D66" s="6"/>
      <c r="E66" s="7"/>
      <c r="F66" s="7"/>
      <c r="G66" s="7"/>
      <c r="H66" s="6"/>
      <c r="I66" s="6"/>
      <c r="J66" s="6">
        <f t="shared" si="0"/>
        <v>0</v>
      </c>
      <c r="K66" s="13" t="str">
        <f t="shared" si="1"/>
        <v>-</v>
      </c>
      <c r="L66" s="6" t="str">
        <f t="shared" si="24"/>
        <v/>
      </c>
      <c r="M66" s="25" t="str">
        <f>IF(I66="","-",IFERROR(VLOOKUP(L66,Segédlisták!$B$3:$C$18,2,0),"-"))</f>
        <v>-</v>
      </c>
      <c r="N66" s="42" t="str">
        <f t="shared" si="25"/>
        <v>-</v>
      </c>
      <c r="O66" s="43"/>
      <c r="P66" s="44" t="str">
        <f t="shared" si="4"/>
        <v>-</v>
      </c>
      <c r="Q66" s="7" t="s">
        <v>1071</v>
      </c>
      <c r="R66" s="1"/>
      <c r="S66" s="1"/>
      <c r="T66" s="17" t="str">
        <f t="shared" si="26"/>
        <v>-</v>
      </c>
      <c r="U66" s="36" t="str">
        <f t="shared" ca="1" si="6"/>
        <v>-</v>
      </c>
      <c r="V66" s="37" t="str">
        <f t="shared" ca="1" si="7"/>
        <v>-</v>
      </c>
      <c r="W66" s="38" t="str">
        <f t="shared" si="8"/>
        <v>-</v>
      </c>
      <c r="X66" s="39" t="str">
        <f t="shared" si="9"/>
        <v>-</v>
      </c>
      <c r="Y66" s="36" t="str">
        <f t="shared" ca="1" si="10"/>
        <v>-</v>
      </c>
      <c r="Z66" s="37" t="str">
        <f t="shared" ca="1" si="11"/>
        <v>-</v>
      </c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39" t="str">
        <f t="shared" si="12"/>
        <v>-</v>
      </c>
      <c r="AN66" s="39" t="str">
        <f t="shared" si="13"/>
        <v>-</v>
      </c>
      <c r="AO66" s="39" t="str">
        <f t="shared" si="14"/>
        <v>-</v>
      </c>
      <c r="AP66" s="39" t="str">
        <f t="shared" si="15"/>
        <v>-</v>
      </c>
      <c r="AQ66" s="39" t="str">
        <f t="shared" si="16"/>
        <v>-</v>
      </c>
      <c r="AR66" s="39" t="str">
        <f t="shared" si="17"/>
        <v>-</v>
      </c>
      <c r="AS66" s="39" t="str">
        <f t="shared" si="18"/>
        <v>-</v>
      </c>
      <c r="AT66" s="39" t="str">
        <f t="shared" si="19"/>
        <v>-</v>
      </c>
      <c r="AU66" s="39" t="str">
        <f t="shared" si="20"/>
        <v>-</v>
      </c>
      <c r="AV66" s="39" t="str">
        <f t="shared" si="21"/>
        <v>-</v>
      </c>
      <c r="AW66" s="39" t="str">
        <f t="shared" si="22"/>
        <v>-</v>
      </c>
      <c r="AX66" s="39" t="str">
        <f t="shared" si="23"/>
        <v>-</v>
      </c>
      <c r="AY66" s="3"/>
      <c r="AZ66" s="26"/>
      <c r="BA66" s="26"/>
      <c r="BB66" s="34"/>
      <c r="BC66" s="26"/>
      <c r="BD66" s="34"/>
      <c r="BE66" s="34"/>
      <c r="BF66" s="34"/>
      <c r="BI66" s="26"/>
    </row>
    <row r="67" spans="1:61" s="4" customFormat="1" ht="13.9" customHeight="1" x14ac:dyDescent="0.25">
      <c r="A67" s="3"/>
      <c r="B67" s="9" t="s">
        <v>121</v>
      </c>
      <c r="C67" s="5"/>
      <c r="D67" s="6"/>
      <c r="E67" s="7"/>
      <c r="F67" s="7"/>
      <c r="G67" s="7"/>
      <c r="H67" s="6"/>
      <c r="I67" s="6"/>
      <c r="J67" s="6">
        <f t="shared" si="0"/>
        <v>0</v>
      </c>
      <c r="K67" s="13" t="str">
        <f t="shared" si="1"/>
        <v>-</v>
      </c>
      <c r="L67" s="6" t="str">
        <f t="shared" si="24"/>
        <v/>
      </c>
      <c r="M67" s="25" t="str">
        <f>IF(I67="","-",IFERROR(VLOOKUP(L67,Segédlisták!$B$3:$C$18,2,0),"-"))</f>
        <v>-</v>
      </c>
      <c r="N67" s="42" t="str">
        <f t="shared" si="25"/>
        <v>-</v>
      </c>
      <c r="O67" s="43"/>
      <c r="P67" s="44" t="str">
        <f t="shared" si="4"/>
        <v>-</v>
      </c>
      <c r="Q67" s="7" t="s">
        <v>1071</v>
      </c>
      <c r="R67" s="1"/>
      <c r="S67" s="1"/>
      <c r="T67" s="17" t="str">
        <f t="shared" si="26"/>
        <v>-</v>
      </c>
      <c r="U67" s="36" t="str">
        <f t="shared" ca="1" si="6"/>
        <v>-</v>
      </c>
      <c r="V67" s="37" t="str">
        <f t="shared" ca="1" si="7"/>
        <v>-</v>
      </c>
      <c r="W67" s="38" t="str">
        <f t="shared" si="8"/>
        <v>-</v>
      </c>
      <c r="X67" s="39" t="str">
        <f t="shared" si="9"/>
        <v>-</v>
      </c>
      <c r="Y67" s="36" t="str">
        <f t="shared" ca="1" si="10"/>
        <v>-</v>
      </c>
      <c r="Z67" s="37" t="str">
        <f t="shared" ca="1" si="11"/>
        <v>-</v>
      </c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39" t="str">
        <f t="shared" si="12"/>
        <v>-</v>
      </c>
      <c r="AN67" s="39" t="str">
        <f t="shared" si="13"/>
        <v>-</v>
      </c>
      <c r="AO67" s="39" t="str">
        <f t="shared" si="14"/>
        <v>-</v>
      </c>
      <c r="AP67" s="39" t="str">
        <f t="shared" si="15"/>
        <v>-</v>
      </c>
      <c r="AQ67" s="39" t="str">
        <f t="shared" si="16"/>
        <v>-</v>
      </c>
      <c r="AR67" s="39" t="str">
        <f t="shared" si="17"/>
        <v>-</v>
      </c>
      <c r="AS67" s="39" t="str">
        <f t="shared" si="18"/>
        <v>-</v>
      </c>
      <c r="AT67" s="39" t="str">
        <f t="shared" si="19"/>
        <v>-</v>
      </c>
      <c r="AU67" s="39" t="str">
        <f t="shared" si="20"/>
        <v>-</v>
      </c>
      <c r="AV67" s="39" t="str">
        <f t="shared" si="21"/>
        <v>-</v>
      </c>
      <c r="AW67" s="39" t="str">
        <f t="shared" si="22"/>
        <v>-</v>
      </c>
      <c r="AX67" s="39" t="str">
        <f t="shared" si="23"/>
        <v>-</v>
      </c>
      <c r="AY67" s="3"/>
      <c r="AZ67" s="26"/>
      <c r="BA67" s="26"/>
      <c r="BB67" s="34"/>
      <c r="BC67" s="26"/>
      <c r="BD67" s="34"/>
      <c r="BE67" s="34"/>
      <c r="BF67" s="34"/>
      <c r="BI67" s="26"/>
    </row>
    <row r="68" spans="1:61" s="4" customFormat="1" ht="13.9" customHeight="1" x14ac:dyDescent="0.25">
      <c r="A68" s="3"/>
      <c r="B68" s="9" t="s">
        <v>122</v>
      </c>
      <c r="C68" s="5"/>
      <c r="D68" s="6"/>
      <c r="E68" s="7"/>
      <c r="F68" s="7"/>
      <c r="G68" s="7"/>
      <c r="H68" s="6"/>
      <c r="I68" s="6"/>
      <c r="J68" s="6">
        <f t="shared" si="0"/>
        <v>0</v>
      </c>
      <c r="K68" s="13" t="str">
        <f t="shared" si="1"/>
        <v>-</v>
      </c>
      <c r="L68" s="6" t="str">
        <f t="shared" si="24"/>
        <v/>
      </c>
      <c r="M68" s="25" t="str">
        <f>IF(I68="","-",IFERROR(VLOOKUP(L68,Segédlisták!$B$3:$C$18,2,0),"-"))</f>
        <v>-</v>
      </c>
      <c r="N68" s="42" t="str">
        <f t="shared" si="25"/>
        <v>-</v>
      </c>
      <c r="O68" s="43"/>
      <c r="P68" s="44" t="str">
        <f t="shared" si="4"/>
        <v>-</v>
      </c>
      <c r="Q68" s="7" t="s">
        <v>1071</v>
      </c>
      <c r="R68" s="1"/>
      <c r="S68" s="1"/>
      <c r="T68" s="17" t="str">
        <f t="shared" si="26"/>
        <v>-</v>
      </c>
      <c r="U68" s="36" t="str">
        <f t="shared" ca="1" si="6"/>
        <v>-</v>
      </c>
      <c r="V68" s="37" t="str">
        <f t="shared" ca="1" si="7"/>
        <v>-</v>
      </c>
      <c r="W68" s="38" t="str">
        <f t="shared" si="8"/>
        <v>-</v>
      </c>
      <c r="X68" s="39" t="str">
        <f t="shared" si="9"/>
        <v>-</v>
      </c>
      <c r="Y68" s="36" t="str">
        <f t="shared" ca="1" si="10"/>
        <v>-</v>
      </c>
      <c r="Z68" s="37" t="str">
        <f t="shared" ca="1" si="11"/>
        <v>-</v>
      </c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39" t="str">
        <f t="shared" si="12"/>
        <v>-</v>
      </c>
      <c r="AN68" s="39" t="str">
        <f t="shared" si="13"/>
        <v>-</v>
      </c>
      <c r="AO68" s="39" t="str">
        <f t="shared" si="14"/>
        <v>-</v>
      </c>
      <c r="AP68" s="39" t="str">
        <f t="shared" si="15"/>
        <v>-</v>
      </c>
      <c r="AQ68" s="39" t="str">
        <f t="shared" si="16"/>
        <v>-</v>
      </c>
      <c r="AR68" s="39" t="str">
        <f t="shared" si="17"/>
        <v>-</v>
      </c>
      <c r="AS68" s="39" t="str">
        <f t="shared" si="18"/>
        <v>-</v>
      </c>
      <c r="AT68" s="39" t="str">
        <f t="shared" si="19"/>
        <v>-</v>
      </c>
      <c r="AU68" s="39" t="str">
        <f t="shared" si="20"/>
        <v>-</v>
      </c>
      <c r="AV68" s="39" t="str">
        <f t="shared" si="21"/>
        <v>-</v>
      </c>
      <c r="AW68" s="39" t="str">
        <f t="shared" si="22"/>
        <v>-</v>
      </c>
      <c r="AX68" s="39" t="str">
        <f t="shared" si="23"/>
        <v>-</v>
      </c>
      <c r="AY68" s="3"/>
      <c r="AZ68" s="26"/>
      <c r="BA68" s="26"/>
      <c r="BB68" s="34"/>
      <c r="BC68" s="26"/>
      <c r="BD68" s="34"/>
      <c r="BE68" s="34"/>
      <c r="BF68" s="34"/>
      <c r="BI68" s="26"/>
    </row>
    <row r="69" spans="1:61" s="4" customFormat="1" ht="13.9" customHeight="1" x14ac:dyDescent="0.25">
      <c r="A69" s="3"/>
      <c r="B69" s="9" t="s">
        <v>123</v>
      </c>
      <c r="C69" s="5"/>
      <c r="D69" s="6"/>
      <c r="E69" s="7"/>
      <c r="F69" s="7"/>
      <c r="G69" s="7"/>
      <c r="H69" s="6"/>
      <c r="I69" s="6"/>
      <c r="J69" s="6">
        <f t="shared" si="0"/>
        <v>0</v>
      </c>
      <c r="K69" s="13" t="str">
        <f t="shared" si="1"/>
        <v>-</v>
      </c>
      <c r="L69" s="6" t="str">
        <f t="shared" si="24"/>
        <v/>
      </c>
      <c r="M69" s="25" t="str">
        <f>IF(I69="","-",IFERROR(VLOOKUP(L69,Segédlisták!$B$3:$C$18,2,0),"-"))</f>
        <v>-</v>
      </c>
      <c r="N69" s="42" t="str">
        <f t="shared" si="25"/>
        <v>-</v>
      </c>
      <c r="O69" s="43"/>
      <c r="P69" s="44" t="str">
        <f t="shared" si="4"/>
        <v>-</v>
      </c>
      <c r="Q69" s="7" t="s">
        <v>1071</v>
      </c>
      <c r="R69" s="1"/>
      <c r="S69" s="1"/>
      <c r="T69" s="17" t="str">
        <f t="shared" si="26"/>
        <v>-</v>
      </c>
      <c r="U69" s="36" t="str">
        <f t="shared" ca="1" si="6"/>
        <v>-</v>
      </c>
      <c r="V69" s="37" t="str">
        <f t="shared" ca="1" si="7"/>
        <v>-</v>
      </c>
      <c r="W69" s="38" t="str">
        <f t="shared" si="8"/>
        <v>-</v>
      </c>
      <c r="X69" s="39" t="str">
        <f t="shared" si="9"/>
        <v>-</v>
      </c>
      <c r="Y69" s="36" t="str">
        <f t="shared" ca="1" si="10"/>
        <v>-</v>
      </c>
      <c r="Z69" s="37" t="str">
        <f t="shared" ca="1" si="11"/>
        <v>-</v>
      </c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39" t="str">
        <f t="shared" si="12"/>
        <v>-</v>
      </c>
      <c r="AN69" s="39" t="str">
        <f t="shared" si="13"/>
        <v>-</v>
      </c>
      <c r="AO69" s="39" t="str">
        <f t="shared" si="14"/>
        <v>-</v>
      </c>
      <c r="AP69" s="39" t="str">
        <f t="shared" si="15"/>
        <v>-</v>
      </c>
      <c r="AQ69" s="39" t="str">
        <f t="shared" si="16"/>
        <v>-</v>
      </c>
      <c r="AR69" s="39" t="str">
        <f t="shared" si="17"/>
        <v>-</v>
      </c>
      <c r="AS69" s="39" t="str">
        <f t="shared" si="18"/>
        <v>-</v>
      </c>
      <c r="AT69" s="39" t="str">
        <f t="shared" si="19"/>
        <v>-</v>
      </c>
      <c r="AU69" s="39" t="str">
        <f t="shared" si="20"/>
        <v>-</v>
      </c>
      <c r="AV69" s="39" t="str">
        <f t="shared" si="21"/>
        <v>-</v>
      </c>
      <c r="AW69" s="39" t="str">
        <f t="shared" si="22"/>
        <v>-</v>
      </c>
      <c r="AX69" s="39" t="str">
        <f t="shared" si="23"/>
        <v>-</v>
      </c>
      <c r="AY69" s="3"/>
      <c r="AZ69" s="26"/>
      <c r="BA69" s="26"/>
      <c r="BB69" s="34"/>
      <c r="BC69" s="26"/>
      <c r="BD69" s="34"/>
      <c r="BE69" s="34"/>
      <c r="BF69" s="34"/>
      <c r="BI69" s="26"/>
    </row>
    <row r="70" spans="1:61" s="4" customFormat="1" ht="13.9" customHeight="1" x14ac:dyDescent="0.25">
      <c r="A70" s="3"/>
      <c r="B70" s="9" t="s">
        <v>124</v>
      </c>
      <c r="C70" s="5"/>
      <c r="D70" s="6"/>
      <c r="E70" s="7"/>
      <c r="F70" s="7"/>
      <c r="G70" s="7"/>
      <c r="H70" s="6"/>
      <c r="I70" s="6"/>
      <c r="J70" s="6">
        <f t="shared" si="0"/>
        <v>0</v>
      </c>
      <c r="K70" s="13" t="str">
        <f t="shared" si="1"/>
        <v>-</v>
      </c>
      <c r="L70" s="6" t="str">
        <f t="shared" si="24"/>
        <v/>
      </c>
      <c r="M70" s="25" t="str">
        <f>IF(I70="","-",IFERROR(VLOOKUP(L70,Segédlisták!$B$3:$C$18,2,0),"-"))</f>
        <v>-</v>
      </c>
      <c r="N70" s="42" t="str">
        <f t="shared" si="25"/>
        <v>-</v>
      </c>
      <c r="O70" s="43"/>
      <c r="P70" s="44" t="str">
        <f t="shared" si="4"/>
        <v>-</v>
      </c>
      <c r="Q70" s="7" t="s">
        <v>1071</v>
      </c>
      <c r="R70" s="1"/>
      <c r="S70" s="1"/>
      <c r="T70" s="17" t="str">
        <f t="shared" si="26"/>
        <v>-</v>
      </c>
      <c r="U70" s="36" t="str">
        <f t="shared" ca="1" si="6"/>
        <v>-</v>
      </c>
      <c r="V70" s="37" t="str">
        <f t="shared" ca="1" si="7"/>
        <v>-</v>
      </c>
      <c r="W70" s="38" t="str">
        <f t="shared" si="8"/>
        <v>-</v>
      </c>
      <c r="X70" s="39" t="str">
        <f t="shared" si="9"/>
        <v>-</v>
      </c>
      <c r="Y70" s="36" t="str">
        <f t="shared" ca="1" si="10"/>
        <v>-</v>
      </c>
      <c r="Z70" s="37" t="str">
        <f t="shared" ca="1" si="11"/>
        <v>-</v>
      </c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39" t="str">
        <f t="shared" si="12"/>
        <v>-</v>
      </c>
      <c r="AN70" s="39" t="str">
        <f t="shared" si="13"/>
        <v>-</v>
      </c>
      <c r="AO70" s="39" t="str">
        <f t="shared" si="14"/>
        <v>-</v>
      </c>
      <c r="AP70" s="39" t="str">
        <f t="shared" si="15"/>
        <v>-</v>
      </c>
      <c r="AQ70" s="39" t="str">
        <f t="shared" si="16"/>
        <v>-</v>
      </c>
      <c r="AR70" s="39" t="str">
        <f t="shared" si="17"/>
        <v>-</v>
      </c>
      <c r="AS70" s="39" t="str">
        <f t="shared" si="18"/>
        <v>-</v>
      </c>
      <c r="AT70" s="39" t="str">
        <f t="shared" si="19"/>
        <v>-</v>
      </c>
      <c r="AU70" s="39" t="str">
        <f t="shared" si="20"/>
        <v>-</v>
      </c>
      <c r="AV70" s="39" t="str">
        <f t="shared" si="21"/>
        <v>-</v>
      </c>
      <c r="AW70" s="39" t="str">
        <f t="shared" si="22"/>
        <v>-</v>
      </c>
      <c r="AX70" s="39" t="str">
        <f t="shared" si="23"/>
        <v>-</v>
      </c>
      <c r="AY70" s="3"/>
      <c r="AZ70" s="26"/>
      <c r="BA70" s="26"/>
      <c r="BB70" s="34"/>
      <c r="BC70" s="26"/>
      <c r="BD70" s="34"/>
      <c r="BE70" s="34"/>
      <c r="BF70" s="34"/>
      <c r="BI70" s="26"/>
    </row>
    <row r="71" spans="1:61" s="4" customFormat="1" ht="13.9" customHeight="1" x14ac:dyDescent="0.25">
      <c r="A71" s="3"/>
      <c r="B71" s="9" t="s">
        <v>125</v>
      </c>
      <c r="C71" s="5"/>
      <c r="D71" s="6"/>
      <c r="E71" s="7"/>
      <c r="F71" s="7"/>
      <c r="G71" s="7"/>
      <c r="H71" s="6"/>
      <c r="I71" s="6"/>
      <c r="J71" s="6">
        <f t="shared" si="0"/>
        <v>0</v>
      </c>
      <c r="K71" s="13" t="str">
        <f t="shared" si="1"/>
        <v>-</v>
      </c>
      <c r="L71" s="6" t="str">
        <f t="shared" si="24"/>
        <v/>
      </c>
      <c r="M71" s="25" t="str">
        <f>IF(I71="","-",IFERROR(VLOOKUP(L71,Segédlisták!$B$3:$C$18,2,0),"-"))</f>
        <v>-</v>
      </c>
      <c r="N71" s="42" t="str">
        <f t="shared" si="25"/>
        <v>-</v>
      </c>
      <c r="O71" s="43"/>
      <c r="P71" s="44" t="str">
        <f t="shared" si="4"/>
        <v>-</v>
      </c>
      <c r="Q71" s="7" t="s">
        <v>1071</v>
      </c>
      <c r="R71" s="1"/>
      <c r="S71" s="1"/>
      <c r="T71" s="17" t="str">
        <f t="shared" si="26"/>
        <v>-</v>
      </c>
      <c r="U71" s="36" t="str">
        <f t="shared" ca="1" si="6"/>
        <v>-</v>
      </c>
      <c r="V71" s="37" t="str">
        <f t="shared" ca="1" si="7"/>
        <v>-</v>
      </c>
      <c r="W71" s="38" t="str">
        <f t="shared" si="8"/>
        <v>-</v>
      </c>
      <c r="X71" s="39" t="str">
        <f t="shared" si="9"/>
        <v>-</v>
      </c>
      <c r="Y71" s="36" t="str">
        <f t="shared" ca="1" si="10"/>
        <v>-</v>
      </c>
      <c r="Z71" s="37" t="str">
        <f t="shared" ca="1" si="11"/>
        <v>-</v>
      </c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39" t="str">
        <f t="shared" si="12"/>
        <v>-</v>
      </c>
      <c r="AN71" s="39" t="str">
        <f t="shared" si="13"/>
        <v>-</v>
      </c>
      <c r="AO71" s="39" t="str">
        <f t="shared" si="14"/>
        <v>-</v>
      </c>
      <c r="AP71" s="39" t="str">
        <f t="shared" si="15"/>
        <v>-</v>
      </c>
      <c r="AQ71" s="39" t="str">
        <f t="shared" si="16"/>
        <v>-</v>
      </c>
      <c r="AR71" s="39" t="str">
        <f t="shared" si="17"/>
        <v>-</v>
      </c>
      <c r="AS71" s="39" t="str">
        <f t="shared" si="18"/>
        <v>-</v>
      </c>
      <c r="AT71" s="39" t="str">
        <f t="shared" si="19"/>
        <v>-</v>
      </c>
      <c r="AU71" s="39" t="str">
        <f t="shared" si="20"/>
        <v>-</v>
      </c>
      <c r="AV71" s="39" t="str">
        <f t="shared" si="21"/>
        <v>-</v>
      </c>
      <c r="AW71" s="39" t="str">
        <f t="shared" si="22"/>
        <v>-</v>
      </c>
      <c r="AX71" s="39" t="str">
        <f t="shared" si="23"/>
        <v>-</v>
      </c>
      <c r="AY71" s="3"/>
      <c r="AZ71" s="26"/>
      <c r="BA71" s="26"/>
      <c r="BB71" s="34"/>
      <c r="BC71" s="26"/>
      <c r="BD71" s="34"/>
      <c r="BE71" s="34"/>
      <c r="BF71" s="34"/>
      <c r="BI71" s="26"/>
    </row>
    <row r="72" spans="1:61" s="4" customFormat="1" ht="13.9" customHeight="1" x14ac:dyDescent="0.25">
      <c r="A72" s="3"/>
      <c r="B72" s="9" t="s">
        <v>126</v>
      </c>
      <c r="C72" s="5"/>
      <c r="D72" s="6"/>
      <c r="E72" s="7"/>
      <c r="F72" s="7"/>
      <c r="G72" s="7"/>
      <c r="H72" s="6"/>
      <c r="I72" s="6"/>
      <c r="J72" s="6">
        <f t="shared" si="0"/>
        <v>0</v>
      </c>
      <c r="K72" s="13" t="str">
        <f t="shared" ref="K72:K135" si="27">IF(I72="","-",IF(AND(LEN(I72)=16,J72=1),"OK",IF(AND(LEN(I72)=16,J72&gt;1)," ez a POD "&amp;J72&amp;"-szer szerepel a táblában",IF(AND(J72=1,LEN(I72)-16&gt;0),"a POD "&amp;LEN(I72)-16&amp;" karakterrel hosszabb",IF(AND(J72=1,LEN(I72)-16&lt;0),"a POD "&amp;ABS(LEN(I72)-16)&amp;" karakterrel rövidebb")))))</f>
        <v>-</v>
      </c>
      <c r="L72" s="6" t="str">
        <f t="shared" si="24"/>
        <v/>
      </c>
      <c r="M72" s="25" t="str">
        <f>IF(I72="","-",IFERROR(VLOOKUP(L72,Segédlisták!$B$3:$C$18,2,0),"-"))</f>
        <v>-</v>
      </c>
      <c r="N72" s="42" t="str">
        <f t="shared" si="25"/>
        <v>-</v>
      </c>
      <c r="O72" s="43"/>
      <c r="P72" s="44" t="str">
        <f t="shared" si="4"/>
        <v>-</v>
      </c>
      <c r="Q72" s="7" t="s">
        <v>1071</v>
      </c>
      <c r="R72" s="1"/>
      <c r="S72" s="1"/>
      <c r="T72" s="17" t="str">
        <f t="shared" si="26"/>
        <v>-</v>
      </c>
      <c r="U72" s="36" t="str">
        <f t="shared" ca="1" si="6"/>
        <v>-</v>
      </c>
      <c r="V72" s="37" t="str">
        <f t="shared" ca="1" si="7"/>
        <v>-</v>
      </c>
      <c r="W72" s="38" t="str">
        <f t="shared" si="8"/>
        <v>-</v>
      </c>
      <c r="X72" s="39" t="str">
        <f t="shared" si="9"/>
        <v>-</v>
      </c>
      <c r="Y72" s="36" t="str">
        <f t="shared" ca="1" si="10"/>
        <v>-</v>
      </c>
      <c r="Z72" s="37" t="str">
        <f t="shared" ca="1" si="11"/>
        <v>-</v>
      </c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39" t="str">
        <f t="shared" ref="AM72:AM135" si="28">IF(OR($C72="-",$AA72=""),"-",ROUND(AA72*$O$6/$P$6,2))</f>
        <v>-</v>
      </c>
      <c r="AN72" s="39" t="str">
        <f t="shared" ref="AN72:AN135" si="29">IF(OR($C72="-",$AA72=""),"-",ROUND(AB72*$O$6/$P$6,2))</f>
        <v>-</v>
      </c>
      <c r="AO72" s="39" t="str">
        <f t="shared" ref="AO72:AO135" si="30">IF(OR($C72="-",$AA72=""),"-",ROUND(AC72*$O$6/$P$6,2))</f>
        <v>-</v>
      </c>
      <c r="AP72" s="39" t="str">
        <f t="shared" ref="AP72:AP135" si="31">IF(OR($C72="-",$AA72=""),"-",ROUND(AD72*$O$6/$P$6,2))</f>
        <v>-</v>
      </c>
      <c r="AQ72" s="39" t="str">
        <f t="shared" ref="AQ72:AQ135" si="32">IF(OR($C72="-",$AA72=""),"-",ROUND(AE72*$O$6/$P$6,2))</f>
        <v>-</v>
      </c>
      <c r="AR72" s="39" t="str">
        <f t="shared" ref="AR72:AR135" si="33">IF(OR($C72="-",$AA72=""),"-",ROUND(AF72*$O$6/$P$6,2))</f>
        <v>-</v>
      </c>
      <c r="AS72" s="39" t="str">
        <f t="shared" ref="AS72:AS135" si="34">IF(OR($C72="-",$AA72=""),"-",ROUND(AG72*$O$6/$P$6,2))</f>
        <v>-</v>
      </c>
      <c r="AT72" s="39" t="str">
        <f t="shared" ref="AT72:AT135" si="35">IF(OR($C72="-",$AA72=""),"-",ROUND(AH72*$O$6/$P$6,2))</f>
        <v>-</v>
      </c>
      <c r="AU72" s="39" t="str">
        <f t="shared" ref="AU72:AU135" si="36">IF(OR($C72="-",$AA72=""),"-",ROUND(AI72*$O$6/$P$6,2))</f>
        <v>-</v>
      </c>
      <c r="AV72" s="39" t="str">
        <f t="shared" ref="AV72:AV135" si="37">IF(OR($C72="-",$AA72=""),"-",ROUND(AJ72*$O$6/$P$6,2))</f>
        <v>-</v>
      </c>
      <c r="AW72" s="39" t="str">
        <f t="shared" ref="AW72:AW135" si="38">IF(OR($C72="-",$AA72=""),"-",ROUND(AK72*$O$6/$P$6,2))</f>
        <v>-</v>
      </c>
      <c r="AX72" s="39" t="str">
        <f t="shared" ref="AX72:AX135" si="39">IF(OR($C72="-",$AA72=""),"-",ROUND(AL72*$O$6/$P$6,2))</f>
        <v>-</v>
      </c>
      <c r="AY72" s="3"/>
      <c r="AZ72" s="26"/>
      <c r="BA72" s="26"/>
      <c r="BB72" s="34"/>
      <c r="BC72" s="26"/>
      <c r="BD72" s="34"/>
      <c r="BE72" s="34"/>
      <c r="BF72" s="34"/>
      <c r="BI72" s="26"/>
    </row>
    <row r="73" spans="1:61" s="4" customFormat="1" ht="13.9" customHeight="1" x14ac:dyDescent="0.25">
      <c r="A73" s="3"/>
      <c r="B73" s="9" t="s">
        <v>127</v>
      </c>
      <c r="C73" s="5"/>
      <c r="D73" s="6"/>
      <c r="E73" s="7"/>
      <c r="F73" s="7"/>
      <c r="G73" s="7"/>
      <c r="H73" s="6"/>
      <c r="I73" s="6"/>
      <c r="J73" s="6">
        <f t="shared" ref="J73:J136" si="40">COUNTIF(I$9:I$1007,I73)</f>
        <v>0</v>
      </c>
      <c r="K73" s="13" t="str">
        <f t="shared" si="27"/>
        <v>-</v>
      </c>
      <c r="L73" s="6" t="str">
        <f t="shared" si="24"/>
        <v/>
      </c>
      <c r="M73" s="25" t="str">
        <f>IF(I73="","-",IFERROR(VLOOKUP(L73,Segédlisták!$B$3:$C$18,2,0),"-"))</f>
        <v>-</v>
      </c>
      <c r="N73" s="42" t="str">
        <f t="shared" si="25"/>
        <v>-</v>
      </c>
      <c r="O73" s="43"/>
      <c r="P73" s="44" t="str">
        <f t="shared" ref="P73:P136" si="41">IF(O73&gt;99,O73*$O$6/$P$6,"-")</f>
        <v>-</v>
      </c>
      <c r="Q73" s="7" t="s">
        <v>1071</v>
      </c>
      <c r="R73" s="1"/>
      <c r="S73" s="1"/>
      <c r="T73" s="17" t="str">
        <f t="shared" si="26"/>
        <v>-</v>
      </c>
      <c r="U73" s="36" t="str">
        <f t="shared" ref="U73:U136" ca="1" si="42">IF($Y73="-","-",ROUND($U$4*Y73,0))</f>
        <v>-</v>
      </c>
      <c r="V73" s="37" t="str">
        <f t="shared" ref="V73:V136" ca="1" si="43">IF($U73="-","-",ROUND($U73*$O$6/$P$6,2))</f>
        <v>-</v>
      </c>
      <c r="W73" s="38" t="str">
        <f t="shared" ref="W73:W136" si="44">IF($I73="","-",SUM(AA73:AL73))</f>
        <v>-</v>
      </c>
      <c r="X73" s="39" t="str">
        <f t="shared" ref="X73:X136" si="45">IF($W73="-","-",ROUND($W73*$O$6/$P$6,2))</f>
        <v>-</v>
      </c>
      <c r="Y73" s="36" t="str">
        <f t="shared" ref="Y73:Y136" ca="1" si="46">IF(OR($W73="-",$W73=0),"-",IF(AND(DATEDIF($R73,$S73,"y")&gt;0,DATEDIF($R73,$S73,"ym")=0),$W73*DATEDIF($R73,$S73,"y"),IF(AND(DATEDIF($R73,$S73,"y")=0,DATEDIF($R73,$S73,"ym")&gt;0),SUM(OFFSET($AA73:$AL73,0,MATCH(MONTH($R73),$AA$7:$AL$7,0)-1,1,$T73)),IF(AND(DATEDIF($R73,$S73,"y")&gt;0,DATEDIF($R73,$S73,"ym")&gt;0),DATEDIF($R73,$S73,"y")*$W73+SUM(OFFSET($AA73:$AL73,0,MATCH(MONTH($R73),$AA$7:$AL$7,0)-1,1,DATEDIF($R73,$S73,"ym")))))))</f>
        <v>-</v>
      </c>
      <c r="Z73" s="37" t="str">
        <f t="shared" ref="Z73:Z136" ca="1" si="47">IF($Y73="-","-",ROUND($Y73*$O$6/$P$6,2))</f>
        <v>-</v>
      </c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39" t="str">
        <f t="shared" si="28"/>
        <v>-</v>
      </c>
      <c r="AN73" s="39" t="str">
        <f t="shared" si="29"/>
        <v>-</v>
      </c>
      <c r="AO73" s="39" t="str">
        <f t="shared" si="30"/>
        <v>-</v>
      </c>
      <c r="AP73" s="39" t="str">
        <f t="shared" si="31"/>
        <v>-</v>
      </c>
      <c r="AQ73" s="39" t="str">
        <f t="shared" si="32"/>
        <v>-</v>
      </c>
      <c r="AR73" s="39" t="str">
        <f t="shared" si="33"/>
        <v>-</v>
      </c>
      <c r="AS73" s="39" t="str">
        <f t="shared" si="34"/>
        <v>-</v>
      </c>
      <c r="AT73" s="39" t="str">
        <f t="shared" si="35"/>
        <v>-</v>
      </c>
      <c r="AU73" s="39" t="str">
        <f t="shared" si="36"/>
        <v>-</v>
      </c>
      <c r="AV73" s="39" t="str">
        <f t="shared" si="37"/>
        <v>-</v>
      </c>
      <c r="AW73" s="39" t="str">
        <f t="shared" si="38"/>
        <v>-</v>
      </c>
      <c r="AX73" s="39" t="str">
        <f t="shared" si="39"/>
        <v>-</v>
      </c>
      <c r="AY73" s="3"/>
      <c r="AZ73" s="26"/>
      <c r="BA73" s="26"/>
      <c r="BB73" s="34"/>
      <c r="BC73" s="26"/>
      <c r="BD73" s="34"/>
      <c r="BE73" s="34"/>
      <c r="BF73" s="34"/>
      <c r="BI73" s="26"/>
    </row>
    <row r="74" spans="1:61" s="4" customFormat="1" ht="13.9" customHeight="1" x14ac:dyDescent="0.25">
      <c r="A74" s="3"/>
      <c r="B74" s="9" t="s">
        <v>128</v>
      </c>
      <c r="C74" s="5"/>
      <c r="D74" s="6"/>
      <c r="E74" s="7"/>
      <c r="F74" s="7"/>
      <c r="G74" s="7"/>
      <c r="H74" s="6"/>
      <c r="I74" s="6"/>
      <c r="J74" s="6">
        <f t="shared" si="40"/>
        <v>0</v>
      </c>
      <c r="K74" s="13" t="str">
        <f t="shared" si="27"/>
        <v>-</v>
      </c>
      <c r="L74" s="6" t="str">
        <f t="shared" si="24"/>
        <v/>
      </c>
      <c r="M74" s="25" t="str">
        <f>IF(I74="","-",IFERROR(VLOOKUP(L74,Segédlisták!$B$3:$C$18,2,0),"-"))</f>
        <v>-</v>
      </c>
      <c r="N74" s="42" t="str">
        <f t="shared" si="25"/>
        <v>-</v>
      </c>
      <c r="O74" s="43"/>
      <c r="P74" s="44" t="str">
        <f t="shared" si="41"/>
        <v>-</v>
      </c>
      <c r="Q74" s="7" t="s">
        <v>1071</v>
      </c>
      <c r="R74" s="1"/>
      <c r="S74" s="1"/>
      <c r="T74" s="17" t="str">
        <f t="shared" si="26"/>
        <v>-</v>
      </c>
      <c r="U74" s="36" t="str">
        <f t="shared" ca="1" si="42"/>
        <v>-</v>
      </c>
      <c r="V74" s="37" t="str">
        <f t="shared" ca="1" si="43"/>
        <v>-</v>
      </c>
      <c r="W74" s="38" t="str">
        <f t="shared" si="44"/>
        <v>-</v>
      </c>
      <c r="X74" s="39" t="str">
        <f t="shared" si="45"/>
        <v>-</v>
      </c>
      <c r="Y74" s="36" t="str">
        <f t="shared" ca="1" si="46"/>
        <v>-</v>
      </c>
      <c r="Z74" s="37" t="str">
        <f t="shared" ca="1" si="47"/>
        <v>-</v>
      </c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39" t="str">
        <f t="shared" si="28"/>
        <v>-</v>
      </c>
      <c r="AN74" s="39" t="str">
        <f t="shared" si="29"/>
        <v>-</v>
      </c>
      <c r="AO74" s="39" t="str">
        <f t="shared" si="30"/>
        <v>-</v>
      </c>
      <c r="AP74" s="39" t="str">
        <f t="shared" si="31"/>
        <v>-</v>
      </c>
      <c r="AQ74" s="39" t="str">
        <f t="shared" si="32"/>
        <v>-</v>
      </c>
      <c r="AR74" s="39" t="str">
        <f t="shared" si="33"/>
        <v>-</v>
      </c>
      <c r="AS74" s="39" t="str">
        <f t="shared" si="34"/>
        <v>-</v>
      </c>
      <c r="AT74" s="39" t="str">
        <f t="shared" si="35"/>
        <v>-</v>
      </c>
      <c r="AU74" s="39" t="str">
        <f t="shared" si="36"/>
        <v>-</v>
      </c>
      <c r="AV74" s="39" t="str">
        <f t="shared" si="37"/>
        <v>-</v>
      </c>
      <c r="AW74" s="39" t="str">
        <f t="shared" si="38"/>
        <v>-</v>
      </c>
      <c r="AX74" s="39" t="str">
        <f t="shared" si="39"/>
        <v>-</v>
      </c>
      <c r="AY74" s="3"/>
      <c r="AZ74" s="26"/>
      <c r="BA74" s="26"/>
      <c r="BB74" s="34"/>
      <c r="BC74" s="26"/>
      <c r="BD74" s="34"/>
      <c r="BE74" s="34"/>
      <c r="BF74" s="34"/>
      <c r="BI74" s="26"/>
    </row>
    <row r="75" spans="1:61" s="4" customFormat="1" ht="13.9" customHeight="1" x14ac:dyDescent="0.25">
      <c r="A75" s="3"/>
      <c r="B75" s="9" t="s">
        <v>129</v>
      </c>
      <c r="C75" s="5"/>
      <c r="D75" s="6"/>
      <c r="E75" s="7"/>
      <c r="F75" s="7"/>
      <c r="G75" s="7"/>
      <c r="H75" s="6"/>
      <c r="I75" s="6"/>
      <c r="J75" s="6">
        <f t="shared" si="40"/>
        <v>0</v>
      </c>
      <c r="K75" s="13" t="str">
        <f t="shared" si="27"/>
        <v>-</v>
      </c>
      <c r="L75" s="6" t="str">
        <f t="shared" si="24"/>
        <v/>
      </c>
      <c r="M75" s="25" t="str">
        <f>IF(I75="","-",IFERROR(VLOOKUP(L75,Segédlisták!$B$3:$C$18,2,0),"-"))</f>
        <v>-</v>
      </c>
      <c r="N75" s="42" t="str">
        <f t="shared" si="25"/>
        <v>-</v>
      </c>
      <c r="O75" s="43"/>
      <c r="P75" s="44" t="str">
        <f t="shared" si="41"/>
        <v>-</v>
      </c>
      <c r="Q75" s="7" t="s">
        <v>1071</v>
      </c>
      <c r="R75" s="1"/>
      <c r="S75" s="1"/>
      <c r="T75" s="17" t="str">
        <f t="shared" si="26"/>
        <v>-</v>
      </c>
      <c r="U75" s="36" t="str">
        <f t="shared" ca="1" si="42"/>
        <v>-</v>
      </c>
      <c r="V75" s="37" t="str">
        <f t="shared" ca="1" si="43"/>
        <v>-</v>
      </c>
      <c r="W75" s="38" t="str">
        <f t="shared" si="44"/>
        <v>-</v>
      </c>
      <c r="X75" s="39" t="str">
        <f t="shared" si="45"/>
        <v>-</v>
      </c>
      <c r="Y75" s="36" t="str">
        <f t="shared" ca="1" si="46"/>
        <v>-</v>
      </c>
      <c r="Z75" s="37" t="str">
        <f t="shared" ca="1" si="47"/>
        <v>-</v>
      </c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39" t="str">
        <f t="shared" si="28"/>
        <v>-</v>
      </c>
      <c r="AN75" s="39" t="str">
        <f t="shared" si="29"/>
        <v>-</v>
      </c>
      <c r="AO75" s="39" t="str">
        <f t="shared" si="30"/>
        <v>-</v>
      </c>
      <c r="AP75" s="39" t="str">
        <f t="shared" si="31"/>
        <v>-</v>
      </c>
      <c r="AQ75" s="39" t="str">
        <f t="shared" si="32"/>
        <v>-</v>
      </c>
      <c r="AR75" s="39" t="str">
        <f t="shared" si="33"/>
        <v>-</v>
      </c>
      <c r="AS75" s="39" t="str">
        <f t="shared" si="34"/>
        <v>-</v>
      </c>
      <c r="AT75" s="39" t="str">
        <f t="shared" si="35"/>
        <v>-</v>
      </c>
      <c r="AU75" s="39" t="str">
        <f t="shared" si="36"/>
        <v>-</v>
      </c>
      <c r="AV75" s="39" t="str">
        <f t="shared" si="37"/>
        <v>-</v>
      </c>
      <c r="AW75" s="39" t="str">
        <f t="shared" si="38"/>
        <v>-</v>
      </c>
      <c r="AX75" s="39" t="str">
        <f t="shared" si="39"/>
        <v>-</v>
      </c>
      <c r="AY75" s="3"/>
      <c r="AZ75" s="26"/>
      <c r="BA75" s="26"/>
      <c r="BB75" s="34"/>
      <c r="BC75" s="26"/>
      <c r="BD75" s="34"/>
      <c r="BE75" s="34"/>
      <c r="BF75" s="34"/>
      <c r="BI75" s="26"/>
    </row>
    <row r="76" spans="1:61" s="4" customFormat="1" ht="13.9" customHeight="1" x14ac:dyDescent="0.25">
      <c r="A76" s="3"/>
      <c r="B76" s="9" t="s">
        <v>130</v>
      </c>
      <c r="C76" s="5"/>
      <c r="D76" s="6"/>
      <c r="E76" s="7"/>
      <c r="F76" s="7"/>
      <c r="G76" s="7"/>
      <c r="H76" s="6"/>
      <c r="I76" s="6"/>
      <c r="J76" s="6">
        <f t="shared" si="40"/>
        <v>0</v>
      </c>
      <c r="K76" s="13" t="str">
        <f t="shared" si="27"/>
        <v>-</v>
      </c>
      <c r="L76" s="6" t="str">
        <f t="shared" si="24"/>
        <v/>
      </c>
      <c r="M76" s="25" t="str">
        <f>IF(I76="","-",IFERROR(VLOOKUP(L76,Segédlisták!$B$3:$C$18,2,0),"-"))</f>
        <v>-</v>
      </c>
      <c r="N76" s="42" t="str">
        <f t="shared" si="25"/>
        <v>-</v>
      </c>
      <c r="O76" s="43"/>
      <c r="P76" s="44" t="str">
        <f t="shared" si="41"/>
        <v>-</v>
      </c>
      <c r="Q76" s="7" t="s">
        <v>1071</v>
      </c>
      <c r="R76" s="1"/>
      <c r="S76" s="1"/>
      <c r="T76" s="17" t="str">
        <f t="shared" si="26"/>
        <v>-</v>
      </c>
      <c r="U76" s="36" t="str">
        <f t="shared" ca="1" si="42"/>
        <v>-</v>
      </c>
      <c r="V76" s="37" t="str">
        <f t="shared" ca="1" si="43"/>
        <v>-</v>
      </c>
      <c r="W76" s="38" t="str">
        <f t="shared" si="44"/>
        <v>-</v>
      </c>
      <c r="X76" s="39" t="str">
        <f t="shared" si="45"/>
        <v>-</v>
      </c>
      <c r="Y76" s="36" t="str">
        <f t="shared" ca="1" si="46"/>
        <v>-</v>
      </c>
      <c r="Z76" s="37" t="str">
        <f t="shared" ca="1" si="47"/>
        <v>-</v>
      </c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39" t="str">
        <f t="shared" si="28"/>
        <v>-</v>
      </c>
      <c r="AN76" s="39" t="str">
        <f t="shared" si="29"/>
        <v>-</v>
      </c>
      <c r="AO76" s="39" t="str">
        <f t="shared" si="30"/>
        <v>-</v>
      </c>
      <c r="AP76" s="39" t="str">
        <f t="shared" si="31"/>
        <v>-</v>
      </c>
      <c r="AQ76" s="39" t="str">
        <f t="shared" si="32"/>
        <v>-</v>
      </c>
      <c r="AR76" s="39" t="str">
        <f t="shared" si="33"/>
        <v>-</v>
      </c>
      <c r="AS76" s="39" t="str">
        <f t="shared" si="34"/>
        <v>-</v>
      </c>
      <c r="AT76" s="39" t="str">
        <f t="shared" si="35"/>
        <v>-</v>
      </c>
      <c r="AU76" s="39" t="str">
        <f t="shared" si="36"/>
        <v>-</v>
      </c>
      <c r="AV76" s="39" t="str">
        <f t="shared" si="37"/>
        <v>-</v>
      </c>
      <c r="AW76" s="39" t="str">
        <f t="shared" si="38"/>
        <v>-</v>
      </c>
      <c r="AX76" s="39" t="str">
        <f t="shared" si="39"/>
        <v>-</v>
      </c>
      <c r="AY76" s="3"/>
      <c r="AZ76" s="26"/>
      <c r="BA76" s="26"/>
      <c r="BB76" s="34"/>
      <c r="BC76" s="26"/>
      <c r="BD76" s="34"/>
      <c r="BE76" s="34"/>
      <c r="BF76" s="34"/>
      <c r="BI76" s="26"/>
    </row>
    <row r="77" spans="1:61" s="4" customFormat="1" ht="13.9" customHeight="1" x14ac:dyDescent="0.25">
      <c r="A77" s="3"/>
      <c r="B77" s="9" t="s">
        <v>131</v>
      </c>
      <c r="C77" s="5"/>
      <c r="D77" s="6"/>
      <c r="E77" s="7"/>
      <c r="F77" s="7"/>
      <c r="G77" s="7"/>
      <c r="H77" s="6"/>
      <c r="I77" s="6"/>
      <c r="J77" s="6">
        <f t="shared" si="40"/>
        <v>0</v>
      </c>
      <c r="K77" s="13" t="str">
        <f t="shared" si="27"/>
        <v>-</v>
      </c>
      <c r="L77" s="6" t="str">
        <f t="shared" si="24"/>
        <v/>
      </c>
      <c r="M77" s="25" t="str">
        <f>IF(I77="","-",IFERROR(VLOOKUP(L77,Segédlisták!$B$3:$C$18,2,0),"-"))</f>
        <v>-</v>
      </c>
      <c r="N77" s="42" t="str">
        <f t="shared" si="25"/>
        <v>-</v>
      </c>
      <c r="O77" s="43"/>
      <c r="P77" s="44" t="str">
        <f t="shared" si="41"/>
        <v>-</v>
      </c>
      <c r="Q77" s="7" t="s">
        <v>1071</v>
      </c>
      <c r="R77" s="1"/>
      <c r="S77" s="1"/>
      <c r="T77" s="17" t="str">
        <f t="shared" si="26"/>
        <v>-</v>
      </c>
      <c r="U77" s="36" t="str">
        <f t="shared" ca="1" si="42"/>
        <v>-</v>
      </c>
      <c r="V77" s="37" t="str">
        <f t="shared" ca="1" si="43"/>
        <v>-</v>
      </c>
      <c r="W77" s="38" t="str">
        <f t="shared" si="44"/>
        <v>-</v>
      </c>
      <c r="X77" s="39" t="str">
        <f t="shared" si="45"/>
        <v>-</v>
      </c>
      <c r="Y77" s="36" t="str">
        <f t="shared" ca="1" si="46"/>
        <v>-</v>
      </c>
      <c r="Z77" s="37" t="str">
        <f t="shared" ca="1" si="47"/>
        <v>-</v>
      </c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39" t="str">
        <f t="shared" si="28"/>
        <v>-</v>
      </c>
      <c r="AN77" s="39" t="str">
        <f t="shared" si="29"/>
        <v>-</v>
      </c>
      <c r="AO77" s="39" t="str">
        <f t="shared" si="30"/>
        <v>-</v>
      </c>
      <c r="AP77" s="39" t="str">
        <f t="shared" si="31"/>
        <v>-</v>
      </c>
      <c r="AQ77" s="39" t="str">
        <f t="shared" si="32"/>
        <v>-</v>
      </c>
      <c r="AR77" s="39" t="str">
        <f t="shared" si="33"/>
        <v>-</v>
      </c>
      <c r="AS77" s="39" t="str">
        <f t="shared" si="34"/>
        <v>-</v>
      </c>
      <c r="AT77" s="39" t="str">
        <f t="shared" si="35"/>
        <v>-</v>
      </c>
      <c r="AU77" s="39" t="str">
        <f t="shared" si="36"/>
        <v>-</v>
      </c>
      <c r="AV77" s="39" t="str">
        <f t="shared" si="37"/>
        <v>-</v>
      </c>
      <c r="AW77" s="39" t="str">
        <f t="shared" si="38"/>
        <v>-</v>
      </c>
      <c r="AX77" s="39" t="str">
        <f t="shared" si="39"/>
        <v>-</v>
      </c>
      <c r="AY77" s="3"/>
      <c r="AZ77" s="26"/>
      <c r="BA77" s="26"/>
      <c r="BB77" s="34"/>
      <c r="BC77" s="26"/>
      <c r="BD77" s="34"/>
      <c r="BE77" s="34"/>
      <c r="BF77" s="34"/>
      <c r="BI77" s="26"/>
    </row>
    <row r="78" spans="1:61" s="4" customFormat="1" ht="13.9" customHeight="1" x14ac:dyDescent="0.25">
      <c r="A78" s="3"/>
      <c r="B78" s="9" t="s">
        <v>132</v>
      </c>
      <c r="C78" s="5"/>
      <c r="D78" s="6"/>
      <c r="E78" s="7"/>
      <c r="F78" s="7"/>
      <c r="G78" s="7"/>
      <c r="H78" s="6"/>
      <c r="I78" s="6"/>
      <c r="J78" s="6">
        <f t="shared" si="40"/>
        <v>0</v>
      </c>
      <c r="K78" s="13" t="str">
        <f t="shared" si="27"/>
        <v>-</v>
      </c>
      <c r="L78" s="6" t="str">
        <f t="shared" si="24"/>
        <v/>
      </c>
      <c r="M78" s="25" t="str">
        <f>IF(I78="","-",IFERROR(VLOOKUP(L78,Segédlisták!$B$3:$C$18,2,0),"-"))</f>
        <v>-</v>
      </c>
      <c r="N78" s="42" t="str">
        <f t="shared" si="25"/>
        <v>-</v>
      </c>
      <c r="O78" s="43"/>
      <c r="P78" s="44" t="str">
        <f t="shared" si="41"/>
        <v>-</v>
      </c>
      <c r="Q78" s="7" t="s">
        <v>1071</v>
      </c>
      <c r="R78" s="1"/>
      <c r="S78" s="1"/>
      <c r="T78" s="17" t="str">
        <f t="shared" si="26"/>
        <v>-</v>
      </c>
      <c r="U78" s="36" t="str">
        <f t="shared" ca="1" si="42"/>
        <v>-</v>
      </c>
      <c r="V78" s="37" t="str">
        <f t="shared" ca="1" si="43"/>
        <v>-</v>
      </c>
      <c r="W78" s="38" t="str">
        <f t="shared" si="44"/>
        <v>-</v>
      </c>
      <c r="X78" s="39" t="str">
        <f t="shared" si="45"/>
        <v>-</v>
      </c>
      <c r="Y78" s="36" t="str">
        <f t="shared" ca="1" si="46"/>
        <v>-</v>
      </c>
      <c r="Z78" s="37" t="str">
        <f t="shared" ca="1" si="47"/>
        <v>-</v>
      </c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39" t="str">
        <f t="shared" si="28"/>
        <v>-</v>
      </c>
      <c r="AN78" s="39" t="str">
        <f t="shared" si="29"/>
        <v>-</v>
      </c>
      <c r="AO78" s="39" t="str">
        <f t="shared" si="30"/>
        <v>-</v>
      </c>
      <c r="AP78" s="39" t="str">
        <f t="shared" si="31"/>
        <v>-</v>
      </c>
      <c r="AQ78" s="39" t="str">
        <f t="shared" si="32"/>
        <v>-</v>
      </c>
      <c r="AR78" s="39" t="str">
        <f t="shared" si="33"/>
        <v>-</v>
      </c>
      <c r="AS78" s="39" t="str">
        <f t="shared" si="34"/>
        <v>-</v>
      </c>
      <c r="AT78" s="39" t="str">
        <f t="shared" si="35"/>
        <v>-</v>
      </c>
      <c r="AU78" s="39" t="str">
        <f t="shared" si="36"/>
        <v>-</v>
      </c>
      <c r="AV78" s="39" t="str">
        <f t="shared" si="37"/>
        <v>-</v>
      </c>
      <c r="AW78" s="39" t="str">
        <f t="shared" si="38"/>
        <v>-</v>
      </c>
      <c r="AX78" s="39" t="str">
        <f t="shared" si="39"/>
        <v>-</v>
      </c>
      <c r="AY78" s="3"/>
      <c r="AZ78" s="26"/>
      <c r="BA78" s="26"/>
      <c r="BB78" s="34"/>
      <c r="BC78" s="26"/>
      <c r="BD78" s="34"/>
      <c r="BE78" s="34"/>
      <c r="BF78" s="34"/>
      <c r="BI78" s="26"/>
    </row>
    <row r="79" spans="1:61" s="4" customFormat="1" ht="13.9" customHeight="1" x14ac:dyDescent="0.25">
      <c r="A79" s="3"/>
      <c r="B79" s="9" t="s">
        <v>133</v>
      </c>
      <c r="C79" s="5"/>
      <c r="D79" s="6"/>
      <c r="E79" s="7"/>
      <c r="F79" s="7"/>
      <c r="G79" s="7"/>
      <c r="H79" s="6"/>
      <c r="I79" s="6"/>
      <c r="J79" s="6">
        <f t="shared" si="40"/>
        <v>0</v>
      </c>
      <c r="K79" s="13" t="str">
        <f t="shared" si="27"/>
        <v>-</v>
      </c>
      <c r="L79" s="6" t="str">
        <f t="shared" si="24"/>
        <v/>
      </c>
      <c r="M79" s="25" t="str">
        <f>IF(I79="","-",IFERROR(VLOOKUP(L79,Segédlisták!$B$3:$C$18,2,0),"-"))</f>
        <v>-</v>
      </c>
      <c r="N79" s="42" t="str">
        <f t="shared" si="25"/>
        <v>-</v>
      </c>
      <c r="O79" s="43"/>
      <c r="P79" s="44" t="str">
        <f t="shared" si="41"/>
        <v>-</v>
      </c>
      <c r="Q79" s="7" t="s">
        <v>1071</v>
      </c>
      <c r="R79" s="1"/>
      <c r="S79" s="1"/>
      <c r="T79" s="17" t="str">
        <f t="shared" si="26"/>
        <v>-</v>
      </c>
      <c r="U79" s="36" t="str">
        <f t="shared" ca="1" si="42"/>
        <v>-</v>
      </c>
      <c r="V79" s="37" t="str">
        <f t="shared" ca="1" si="43"/>
        <v>-</v>
      </c>
      <c r="W79" s="38" t="str">
        <f t="shared" si="44"/>
        <v>-</v>
      </c>
      <c r="X79" s="39" t="str">
        <f t="shared" si="45"/>
        <v>-</v>
      </c>
      <c r="Y79" s="36" t="str">
        <f t="shared" ca="1" si="46"/>
        <v>-</v>
      </c>
      <c r="Z79" s="37" t="str">
        <f t="shared" ca="1" si="47"/>
        <v>-</v>
      </c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39" t="str">
        <f t="shared" si="28"/>
        <v>-</v>
      </c>
      <c r="AN79" s="39" t="str">
        <f t="shared" si="29"/>
        <v>-</v>
      </c>
      <c r="AO79" s="39" t="str">
        <f t="shared" si="30"/>
        <v>-</v>
      </c>
      <c r="AP79" s="39" t="str">
        <f t="shared" si="31"/>
        <v>-</v>
      </c>
      <c r="AQ79" s="39" t="str">
        <f t="shared" si="32"/>
        <v>-</v>
      </c>
      <c r="AR79" s="39" t="str">
        <f t="shared" si="33"/>
        <v>-</v>
      </c>
      <c r="AS79" s="39" t="str">
        <f t="shared" si="34"/>
        <v>-</v>
      </c>
      <c r="AT79" s="39" t="str">
        <f t="shared" si="35"/>
        <v>-</v>
      </c>
      <c r="AU79" s="39" t="str">
        <f t="shared" si="36"/>
        <v>-</v>
      </c>
      <c r="AV79" s="39" t="str">
        <f t="shared" si="37"/>
        <v>-</v>
      </c>
      <c r="AW79" s="39" t="str">
        <f t="shared" si="38"/>
        <v>-</v>
      </c>
      <c r="AX79" s="39" t="str">
        <f t="shared" si="39"/>
        <v>-</v>
      </c>
      <c r="AY79" s="3"/>
      <c r="AZ79" s="26"/>
      <c r="BA79" s="26"/>
      <c r="BB79" s="34"/>
      <c r="BC79" s="26"/>
      <c r="BD79" s="34"/>
      <c r="BE79" s="34"/>
      <c r="BF79" s="34"/>
      <c r="BI79" s="26"/>
    </row>
    <row r="80" spans="1:61" s="4" customFormat="1" ht="13.9" customHeight="1" x14ac:dyDescent="0.25">
      <c r="A80" s="3"/>
      <c r="B80" s="9" t="s">
        <v>134</v>
      </c>
      <c r="C80" s="5"/>
      <c r="D80" s="6"/>
      <c r="E80" s="7"/>
      <c r="F80" s="7"/>
      <c r="G80" s="7"/>
      <c r="H80" s="6"/>
      <c r="I80" s="6"/>
      <c r="J80" s="6">
        <f t="shared" si="40"/>
        <v>0</v>
      </c>
      <c r="K80" s="13" t="str">
        <f t="shared" si="27"/>
        <v>-</v>
      </c>
      <c r="L80" s="6" t="str">
        <f t="shared" si="24"/>
        <v/>
      </c>
      <c r="M80" s="25" t="str">
        <f>IF(I80="","-",IFERROR(VLOOKUP(L80,Segédlisták!$B$3:$C$18,2,0),"-"))</f>
        <v>-</v>
      </c>
      <c r="N80" s="42" t="str">
        <f t="shared" si="25"/>
        <v>-</v>
      </c>
      <c r="O80" s="43"/>
      <c r="P80" s="44" t="str">
        <f t="shared" si="41"/>
        <v>-</v>
      </c>
      <c r="Q80" s="7" t="s">
        <v>1071</v>
      </c>
      <c r="R80" s="1"/>
      <c r="S80" s="1"/>
      <c r="T80" s="17" t="str">
        <f t="shared" si="26"/>
        <v>-</v>
      </c>
      <c r="U80" s="36" t="str">
        <f t="shared" ca="1" si="42"/>
        <v>-</v>
      </c>
      <c r="V80" s="37" t="str">
        <f t="shared" ca="1" si="43"/>
        <v>-</v>
      </c>
      <c r="W80" s="38" t="str">
        <f t="shared" si="44"/>
        <v>-</v>
      </c>
      <c r="X80" s="39" t="str">
        <f t="shared" si="45"/>
        <v>-</v>
      </c>
      <c r="Y80" s="36" t="str">
        <f t="shared" ca="1" si="46"/>
        <v>-</v>
      </c>
      <c r="Z80" s="37" t="str">
        <f t="shared" ca="1" si="47"/>
        <v>-</v>
      </c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39" t="str">
        <f t="shared" si="28"/>
        <v>-</v>
      </c>
      <c r="AN80" s="39" t="str">
        <f t="shared" si="29"/>
        <v>-</v>
      </c>
      <c r="AO80" s="39" t="str">
        <f t="shared" si="30"/>
        <v>-</v>
      </c>
      <c r="AP80" s="39" t="str">
        <f t="shared" si="31"/>
        <v>-</v>
      </c>
      <c r="AQ80" s="39" t="str">
        <f t="shared" si="32"/>
        <v>-</v>
      </c>
      <c r="AR80" s="39" t="str">
        <f t="shared" si="33"/>
        <v>-</v>
      </c>
      <c r="AS80" s="39" t="str">
        <f t="shared" si="34"/>
        <v>-</v>
      </c>
      <c r="AT80" s="39" t="str">
        <f t="shared" si="35"/>
        <v>-</v>
      </c>
      <c r="AU80" s="39" t="str">
        <f t="shared" si="36"/>
        <v>-</v>
      </c>
      <c r="AV80" s="39" t="str">
        <f t="shared" si="37"/>
        <v>-</v>
      </c>
      <c r="AW80" s="39" t="str">
        <f t="shared" si="38"/>
        <v>-</v>
      </c>
      <c r="AX80" s="39" t="str">
        <f t="shared" si="39"/>
        <v>-</v>
      </c>
      <c r="AY80" s="3"/>
      <c r="AZ80" s="26"/>
      <c r="BA80" s="26"/>
      <c r="BB80" s="34"/>
      <c r="BC80" s="26"/>
      <c r="BD80" s="34"/>
      <c r="BE80" s="34"/>
      <c r="BF80" s="34"/>
      <c r="BI80" s="26"/>
    </row>
    <row r="81" spans="1:61" s="4" customFormat="1" ht="13.9" customHeight="1" x14ac:dyDescent="0.25">
      <c r="A81" s="3"/>
      <c r="B81" s="9" t="s">
        <v>135</v>
      </c>
      <c r="C81" s="5"/>
      <c r="D81" s="6"/>
      <c r="E81" s="7"/>
      <c r="F81" s="7"/>
      <c r="G81" s="7"/>
      <c r="H81" s="6"/>
      <c r="I81" s="6"/>
      <c r="J81" s="6">
        <f t="shared" si="40"/>
        <v>0</v>
      </c>
      <c r="K81" s="13" t="str">
        <f t="shared" si="27"/>
        <v>-</v>
      </c>
      <c r="L81" s="6" t="str">
        <f t="shared" si="24"/>
        <v/>
      </c>
      <c r="M81" s="25" t="str">
        <f>IF(I81="","-",IFERROR(VLOOKUP(L81,Segédlisták!$B$3:$C$18,2,0),"-"))</f>
        <v>-</v>
      </c>
      <c r="N81" s="42" t="str">
        <f t="shared" si="25"/>
        <v>-</v>
      </c>
      <c r="O81" s="43"/>
      <c r="P81" s="44" t="str">
        <f t="shared" si="41"/>
        <v>-</v>
      </c>
      <c r="Q81" s="7" t="s">
        <v>1071</v>
      </c>
      <c r="R81" s="1"/>
      <c r="S81" s="1"/>
      <c r="T81" s="17" t="str">
        <f t="shared" si="26"/>
        <v>-</v>
      </c>
      <c r="U81" s="36" t="str">
        <f t="shared" ca="1" si="42"/>
        <v>-</v>
      </c>
      <c r="V81" s="37" t="str">
        <f t="shared" ca="1" si="43"/>
        <v>-</v>
      </c>
      <c r="W81" s="38" t="str">
        <f t="shared" si="44"/>
        <v>-</v>
      </c>
      <c r="X81" s="39" t="str">
        <f t="shared" si="45"/>
        <v>-</v>
      </c>
      <c r="Y81" s="36" t="str">
        <f t="shared" ca="1" si="46"/>
        <v>-</v>
      </c>
      <c r="Z81" s="37" t="str">
        <f t="shared" ca="1" si="47"/>
        <v>-</v>
      </c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39" t="str">
        <f t="shared" si="28"/>
        <v>-</v>
      </c>
      <c r="AN81" s="39" t="str">
        <f t="shared" si="29"/>
        <v>-</v>
      </c>
      <c r="AO81" s="39" t="str">
        <f t="shared" si="30"/>
        <v>-</v>
      </c>
      <c r="AP81" s="39" t="str">
        <f t="shared" si="31"/>
        <v>-</v>
      </c>
      <c r="AQ81" s="39" t="str">
        <f t="shared" si="32"/>
        <v>-</v>
      </c>
      <c r="AR81" s="39" t="str">
        <f t="shared" si="33"/>
        <v>-</v>
      </c>
      <c r="AS81" s="39" t="str">
        <f t="shared" si="34"/>
        <v>-</v>
      </c>
      <c r="AT81" s="39" t="str">
        <f t="shared" si="35"/>
        <v>-</v>
      </c>
      <c r="AU81" s="39" t="str">
        <f t="shared" si="36"/>
        <v>-</v>
      </c>
      <c r="AV81" s="39" t="str">
        <f t="shared" si="37"/>
        <v>-</v>
      </c>
      <c r="AW81" s="39" t="str">
        <f t="shared" si="38"/>
        <v>-</v>
      </c>
      <c r="AX81" s="39" t="str">
        <f t="shared" si="39"/>
        <v>-</v>
      </c>
      <c r="AY81" s="3"/>
      <c r="AZ81" s="26"/>
      <c r="BA81" s="26"/>
      <c r="BB81" s="34"/>
      <c r="BC81" s="26"/>
      <c r="BD81" s="34"/>
      <c r="BE81" s="34"/>
      <c r="BF81" s="34"/>
      <c r="BI81" s="26"/>
    </row>
    <row r="82" spans="1:61" s="4" customFormat="1" ht="13.9" customHeight="1" x14ac:dyDescent="0.25">
      <c r="A82" s="3"/>
      <c r="B82" s="9" t="s">
        <v>136</v>
      </c>
      <c r="C82" s="5"/>
      <c r="D82" s="6"/>
      <c r="E82" s="7"/>
      <c r="F82" s="7"/>
      <c r="G82" s="7"/>
      <c r="H82" s="6"/>
      <c r="I82" s="6"/>
      <c r="J82" s="6">
        <f t="shared" si="40"/>
        <v>0</v>
      </c>
      <c r="K82" s="13" t="str">
        <f t="shared" si="27"/>
        <v>-</v>
      </c>
      <c r="L82" s="6" t="str">
        <f t="shared" si="24"/>
        <v/>
      </c>
      <c r="M82" s="25" t="str">
        <f>IF(I82="","-",IFERROR(VLOOKUP(L82,Segédlisták!$B$3:$C$18,2,0),"-"))</f>
        <v>-</v>
      </c>
      <c r="N82" s="42" t="str">
        <f t="shared" si="25"/>
        <v>-</v>
      </c>
      <c r="O82" s="43"/>
      <c r="P82" s="44" t="str">
        <f t="shared" si="41"/>
        <v>-</v>
      </c>
      <c r="Q82" s="7" t="s">
        <v>1071</v>
      </c>
      <c r="R82" s="1"/>
      <c r="S82" s="1"/>
      <c r="T82" s="17" t="str">
        <f t="shared" si="26"/>
        <v>-</v>
      </c>
      <c r="U82" s="36" t="str">
        <f t="shared" ca="1" si="42"/>
        <v>-</v>
      </c>
      <c r="V82" s="37" t="str">
        <f t="shared" ca="1" si="43"/>
        <v>-</v>
      </c>
      <c r="W82" s="38" t="str">
        <f t="shared" si="44"/>
        <v>-</v>
      </c>
      <c r="X82" s="39" t="str">
        <f t="shared" si="45"/>
        <v>-</v>
      </c>
      <c r="Y82" s="36" t="str">
        <f t="shared" ca="1" si="46"/>
        <v>-</v>
      </c>
      <c r="Z82" s="37" t="str">
        <f t="shared" ca="1" si="47"/>
        <v>-</v>
      </c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39" t="str">
        <f t="shared" si="28"/>
        <v>-</v>
      </c>
      <c r="AN82" s="39" t="str">
        <f t="shared" si="29"/>
        <v>-</v>
      </c>
      <c r="AO82" s="39" t="str">
        <f t="shared" si="30"/>
        <v>-</v>
      </c>
      <c r="AP82" s="39" t="str">
        <f t="shared" si="31"/>
        <v>-</v>
      </c>
      <c r="AQ82" s="39" t="str">
        <f t="shared" si="32"/>
        <v>-</v>
      </c>
      <c r="AR82" s="39" t="str">
        <f t="shared" si="33"/>
        <v>-</v>
      </c>
      <c r="AS82" s="39" t="str">
        <f t="shared" si="34"/>
        <v>-</v>
      </c>
      <c r="AT82" s="39" t="str">
        <f t="shared" si="35"/>
        <v>-</v>
      </c>
      <c r="AU82" s="39" t="str">
        <f t="shared" si="36"/>
        <v>-</v>
      </c>
      <c r="AV82" s="39" t="str">
        <f t="shared" si="37"/>
        <v>-</v>
      </c>
      <c r="AW82" s="39" t="str">
        <f t="shared" si="38"/>
        <v>-</v>
      </c>
      <c r="AX82" s="39" t="str">
        <f t="shared" si="39"/>
        <v>-</v>
      </c>
      <c r="AY82" s="3"/>
      <c r="AZ82" s="26"/>
      <c r="BA82" s="26"/>
      <c r="BB82" s="34"/>
      <c r="BC82" s="26"/>
      <c r="BD82" s="34"/>
      <c r="BE82" s="34"/>
      <c r="BF82" s="34"/>
      <c r="BI82" s="26"/>
    </row>
    <row r="83" spans="1:61" s="4" customFormat="1" ht="13.9" customHeight="1" x14ac:dyDescent="0.25">
      <c r="A83" s="3"/>
      <c r="B83" s="9" t="s">
        <v>137</v>
      </c>
      <c r="C83" s="5"/>
      <c r="D83" s="6"/>
      <c r="E83" s="7"/>
      <c r="F83" s="7"/>
      <c r="G83" s="7"/>
      <c r="H83" s="6"/>
      <c r="I83" s="6"/>
      <c r="J83" s="6">
        <f t="shared" si="40"/>
        <v>0</v>
      </c>
      <c r="K83" s="13" t="str">
        <f t="shared" si="27"/>
        <v>-</v>
      </c>
      <c r="L83" s="6" t="str">
        <f t="shared" si="24"/>
        <v/>
      </c>
      <c r="M83" s="25" t="str">
        <f>IF(I83="","-",IFERROR(VLOOKUP(L83,Segédlisták!$B$3:$C$18,2,0),"-"))</f>
        <v>-</v>
      </c>
      <c r="N83" s="42" t="str">
        <f t="shared" si="25"/>
        <v>-</v>
      </c>
      <c r="O83" s="43"/>
      <c r="P83" s="44" t="str">
        <f t="shared" si="41"/>
        <v>-</v>
      </c>
      <c r="Q83" s="7" t="s">
        <v>1071</v>
      </c>
      <c r="R83" s="1"/>
      <c r="S83" s="1"/>
      <c r="T83" s="17" t="str">
        <f t="shared" si="26"/>
        <v>-</v>
      </c>
      <c r="U83" s="36" t="str">
        <f t="shared" ca="1" si="42"/>
        <v>-</v>
      </c>
      <c r="V83" s="37" t="str">
        <f t="shared" ca="1" si="43"/>
        <v>-</v>
      </c>
      <c r="W83" s="38" t="str">
        <f t="shared" si="44"/>
        <v>-</v>
      </c>
      <c r="X83" s="39" t="str">
        <f t="shared" si="45"/>
        <v>-</v>
      </c>
      <c r="Y83" s="36" t="str">
        <f t="shared" ca="1" si="46"/>
        <v>-</v>
      </c>
      <c r="Z83" s="37" t="str">
        <f t="shared" ca="1" si="47"/>
        <v>-</v>
      </c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39" t="str">
        <f t="shared" si="28"/>
        <v>-</v>
      </c>
      <c r="AN83" s="39" t="str">
        <f t="shared" si="29"/>
        <v>-</v>
      </c>
      <c r="AO83" s="39" t="str">
        <f t="shared" si="30"/>
        <v>-</v>
      </c>
      <c r="AP83" s="39" t="str">
        <f t="shared" si="31"/>
        <v>-</v>
      </c>
      <c r="AQ83" s="39" t="str">
        <f t="shared" si="32"/>
        <v>-</v>
      </c>
      <c r="AR83" s="39" t="str">
        <f t="shared" si="33"/>
        <v>-</v>
      </c>
      <c r="AS83" s="39" t="str">
        <f t="shared" si="34"/>
        <v>-</v>
      </c>
      <c r="AT83" s="39" t="str">
        <f t="shared" si="35"/>
        <v>-</v>
      </c>
      <c r="AU83" s="39" t="str">
        <f t="shared" si="36"/>
        <v>-</v>
      </c>
      <c r="AV83" s="39" t="str">
        <f t="shared" si="37"/>
        <v>-</v>
      </c>
      <c r="AW83" s="39" t="str">
        <f t="shared" si="38"/>
        <v>-</v>
      </c>
      <c r="AX83" s="39" t="str">
        <f t="shared" si="39"/>
        <v>-</v>
      </c>
      <c r="AY83" s="3"/>
      <c r="AZ83" s="26"/>
      <c r="BA83" s="26"/>
      <c r="BB83" s="34"/>
      <c r="BC83" s="26"/>
      <c r="BD83" s="34"/>
      <c r="BE83" s="34"/>
      <c r="BF83" s="34"/>
      <c r="BI83" s="26"/>
    </row>
    <row r="84" spans="1:61" s="4" customFormat="1" ht="13.9" customHeight="1" x14ac:dyDescent="0.25">
      <c r="A84" s="3"/>
      <c r="B84" s="9" t="s">
        <v>138</v>
      </c>
      <c r="C84" s="5"/>
      <c r="D84" s="6"/>
      <c r="E84" s="7"/>
      <c r="F84" s="7"/>
      <c r="G84" s="7"/>
      <c r="H84" s="6"/>
      <c r="I84" s="6"/>
      <c r="J84" s="6">
        <f t="shared" si="40"/>
        <v>0</v>
      </c>
      <c r="K84" s="13" t="str">
        <f t="shared" si="27"/>
        <v>-</v>
      </c>
      <c r="L84" s="6" t="str">
        <f t="shared" si="24"/>
        <v/>
      </c>
      <c r="M84" s="25" t="str">
        <f>IF(I84="","-",IFERROR(VLOOKUP(L84,Segédlisták!$B$3:$C$18,2,0),"-"))</f>
        <v>-</v>
      </c>
      <c r="N84" s="42" t="str">
        <f t="shared" si="25"/>
        <v>-</v>
      </c>
      <c r="O84" s="43"/>
      <c r="P84" s="44" t="str">
        <f t="shared" si="41"/>
        <v>-</v>
      </c>
      <c r="Q84" s="7" t="s">
        <v>1071</v>
      </c>
      <c r="R84" s="1"/>
      <c r="S84" s="1"/>
      <c r="T84" s="17" t="str">
        <f t="shared" si="26"/>
        <v>-</v>
      </c>
      <c r="U84" s="36" t="str">
        <f t="shared" ca="1" si="42"/>
        <v>-</v>
      </c>
      <c r="V84" s="37" t="str">
        <f t="shared" ca="1" si="43"/>
        <v>-</v>
      </c>
      <c r="W84" s="38" t="str">
        <f t="shared" si="44"/>
        <v>-</v>
      </c>
      <c r="X84" s="39" t="str">
        <f t="shared" si="45"/>
        <v>-</v>
      </c>
      <c r="Y84" s="36" t="str">
        <f t="shared" ca="1" si="46"/>
        <v>-</v>
      </c>
      <c r="Z84" s="37" t="str">
        <f t="shared" ca="1" si="47"/>
        <v>-</v>
      </c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39" t="str">
        <f t="shared" si="28"/>
        <v>-</v>
      </c>
      <c r="AN84" s="39" t="str">
        <f t="shared" si="29"/>
        <v>-</v>
      </c>
      <c r="AO84" s="39" t="str">
        <f t="shared" si="30"/>
        <v>-</v>
      </c>
      <c r="AP84" s="39" t="str">
        <f t="shared" si="31"/>
        <v>-</v>
      </c>
      <c r="AQ84" s="39" t="str">
        <f t="shared" si="32"/>
        <v>-</v>
      </c>
      <c r="AR84" s="39" t="str">
        <f t="shared" si="33"/>
        <v>-</v>
      </c>
      <c r="AS84" s="39" t="str">
        <f t="shared" si="34"/>
        <v>-</v>
      </c>
      <c r="AT84" s="39" t="str">
        <f t="shared" si="35"/>
        <v>-</v>
      </c>
      <c r="AU84" s="39" t="str">
        <f t="shared" si="36"/>
        <v>-</v>
      </c>
      <c r="AV84" s="39" t="str">
        <f t="shared" si="37"/>
        <v>-</v>
      </c>
      <c r="AW84" s="39" t="str">
        <f t="shared" si="38"/>
        <v>-</v>
      </c>
      <c r="AX84" s="39" t="str">
        <f t="shared" si="39"/>
        <v>-</v>
      </c>
      <c r="AY84" s="3"/>
      <c r="AZ84" s="26"/>
      <c r="BA84" s="26"/>
      <c r="BB84" s="34"/>
      <c r="BC84" s="26"/>
      <c r="BD84" s="34"/>
      <c r="BE84" s="34"/>
      <c r="BF84" s="34"/>
      <c r="BI84" s="26"/>
    </row>
    <row r="85" spans="1:61" s="4" customFormat="1" ht="13.9" customHeight="1" x14ac:dyDescent="0.25">
      <c r="A85" s="3"/>
      <c r="B85" s="9" t="s">
        <v>139</v>
      </c>
      <c r="C85" s="5"/>
      <c r="D85" s="6"/>
      <c r="E85" s="7"/>
      <c r="F85" s="7"/>
      <c r="G85" s="7"/>
      <c r="H85" s="6"/>
      <c r="I85" s="6"/>
      <c r="J85" s="6">
        <f t="shared" si="40"/>
        <v>0</v>
      </c>
      <c r="K85" s="13" t="str">
        <f t="shared" si="27"/>
        <v>-</v>
      </c>
      <c r="L85" s="6" t="str">
        <f t="shared" si="24"/>
        <v/>
      </c>
      <c r="M85" s="25" t="str">
        <f>IF(I85="","-",IFERROR(VLOOKUP(L85,Segédlisták!$B$3:$C$18,2,0),"-"))</f>
        <v>-</v>
      </c>
      <c r="N85" s="42" t="str">
        <f t="shared" si="25"/>
        <v>-</v>
      </c>
      <c r="O85" s="43"/>
      <c r="P85" s="44" t="str">
        <f t="shared" si="41"/>
        <v>-</v>
      </c>
      <c r="Q85" s="7" t="s">
        <v>1071</v>
      </c>
      <c r="R85" s="1"/>
      <c r="S85" s="1"/>
      <c r="T85" s="17" t="str">
        <f t="shared" si="26"/>
        <v>-</v>
      </c>
      <c r="U85" s="36" t="str">
        <f t="shared" ca="1" si="42"/>
        <v>-</v>
      </c>
      <c r="V85" s="37" t="str">
        <f t="shared" ca="1" si="43"/>
        <v>-</v>
      </c>
      <c r="W85" s="38" t="str">
        <f t="shared" si="44"/>
        <v>-</v>
      </c>
      <c r="X85" s="39" t="str">
        <f t="shared" si="45"/>
        <v>-</v>
      </c>
      <c r="Y85" s="36" t="str">
        <f t="shared" ca="1" si="46"/>
        <v>-</v>
      </c>
      <c r="Z85" s="37" t="str">
        <f t="shared" ca="1" si="47"/>
        <v>-</v>
      </c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39" t="str">
        <f t="shared" si="28"/>
        <v>-</v>
      </c>
      <c r="AN85" s="39" t="str">
        <f t="shared" si="29"/>
        <v>-</v>
      </c>
      <c r="AO85" s="39" t="str">
        <f t="shared" si="30"/>
        <v>-</v>
      </c>
      <c r="AP85" s="39" t="str">
        <f t="shared" si="31"/>
        <v>-</v>
      </c>
      <c r="AQ85" s="39" t="str">
        <f t="shared" si="32"/>
        <v>-</v>
      </c>
      <c r="AR85" s="39" t="str">
        <f t="shared" si="33"/>
        <v>-</v>
      </c>
      <c r="AS85" s="39" t="str">
        <f t="shared" si="34"/>
        <v>-</v>
      </c>
      <c r="AT85" s="39" t="str">
        <f t="shared" si="35"/>
        <v>-</v>
      </c>
      <c r="AU85" s="39" t="str">
        <f t="shared" si="36"/>
        <v>-</v>
      </c>
      <c r="AV85" s="39" t="str">
        <f t="shared" si="37"/>
        <v>-</v>
      </c>
      <c r="AW85" s="39" t="str">
        <f t="shared" si="38"/>
        <v>-</v>
      </c>
      <c r="AX85" s="39" t="str">
        <f t="shared" si="39"/>
        <v>-</v>
      </c>
      <c r="AY85" s="3"/>
      <c r="AZ85" s="26"/>
      <c r="BA85" s="26"/>
      <c r="BB85" s="34"/>
      <c r="BC85" s="26"/>
      <c r="BD85" s="34"/>
      <c r="BE85" s="34"/>
      <c r="BF85" s="34"/>
      <c r="BI85" s="26"/>
    </row>
    <row r="86" spans="1:61" s="4" customFormat="1" ht="13.9" customHeight="1" x14ac:dyDescent="0.25">
      <c r="A86" s="3"/>
      <c r="B86" s="9" t="s">
        <v>140</v>
      </c>
      <c r="C86" s="5"/>
      <c r="D86" s="6"/>
      <c r="E86" s="7"/>
      <c r="F86" s="7"/>
      <c r="G86" s="7"/>
      <c r="H86" s="6"/>
      <c r="I86" s="6"/>
      <c r="J86" s="6">
        <f t="shared" si="40"/>
        <v>0</v>
      </c>
      <c r="K86" s="13" t="str">
        <f t="shared" si="27"/>
        <v>-</v>
      </c>
      <c r="L86" s="6" t="str">
        <f t="shared" si="24"/>
        <v/>
      </c>
      <c r="M86" s="25" t="str">
        <f>IF(I86="","-",IFERROR(VLOOKUP(L86,Segédlisták!$B$3:$C$18,2,0),"-"))</f>
        <v>-</v>
      </c>
      <c r="N86" s="42" t="str">
        <f t="shared" si="25"/>
        <v>-</v>
      </c>
      <c r="O86" s="43"/>
      <c r="P86" s="44" t="str">
        <f t="shared" si="41"/>
        <v>-</v>
      </c>
      <c r="Q86" s="7" t="s">
        <v>1071</v>
      </c>
      <c r="R86" s="1"/>
      <c r="S86" s="1"/>
      <c r="T86" s="17" t="str">
        <f t="shared" si="26"/>
        <v>-</v>
      </c>
      <c r="U86" s="36" t="str">
        <f t="shared" ca="1" si="42"/>
        <v>-</v>
      </c>
      <c r="V86" s="37" t="str">
        <f t="shared" ca="1" si="43"/>
        <v>-</v>
      </c>
      <c r="W86" s="38" t="str">
        <f t="shared" si="44"/>
        <v>-</v>
      </c>
      <c r="X86" s="39" t="str">
        <f t="shared" si="45"/>
        <v>-</v>
      </c>
      <c r="Y86" s="36" t="str">
        <f t="shared" ca="1" si="46"/>
        <v>-</v>
      </c>
      <c r="Z86" s="37" t="str">
        <f t="shared" ca="1" si="47"/>
        <v>-</v>
      </c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39" t="str">
        <f t="shared" si="28"/>
        <v>-</v>
      </c>
      <c r="AN86" s="39" t="str">
        <f t="shared" si="29"/>
        <v>-</v>
      </c>
      <c r="AO86" s="39" t="str">
        <f t="shared" si="30"/>
        <v>-</v>
      </c>
      <c r="AP86" s="39" t="str">
        <f t="shared" si="31"/>
        <v>-</v>
      </c>
      <c r="AQ86" s="39" t="str">
        <f t="shared" si="32"/>
        <v>-</v>
      </c>
      <c r="AR86" s="39" t="str">
        <f t="shared" si="33"/>
        <v>-</v>
      </c>
      <c r="AS86" s="39" t="str">
        <f t="shared" si="34"/>
        <v>-</v>
      </c>
      <c r="AT86" s="39" t="str">
        <f t="shared" si="35"/>
        <v>-</v>
      </c>
      <c r="AU86" s="39" t="str">
        <f t="shared" si="36"/>
        <v>-</v>
      </c>
      <c r="AV86" s="39" t="str">
        <f t="shared" si="37"/>
        <v>-</v>
      </c>
      <c r="AW86" s="39" t="str">
        <f t="shared" si="38"/>
        <v>-</v>
      </c>
      <c r="AX86" s="39" t="str">
        <f t="shared" si="39"/>
        <v>-</v>
      </c>
      <c r="AY86" s="3"/>
      <c r="AZ86" s="26"/>
      <c r="BA86" s="26"/>
      <c r="BB86" s="34"/>
      <c r="BC86" s="26"/>
      <c r="BD86" s="34"/>
      <c r="BE86" s="34"/>
      <c r="BF86" s="34"/>
      <c r="BI86" s="26"/>
    </row>
    <row r="87" spans="1:61" s="4" customFormat="1" ht="13.9" customHeight="1" x14ac:dyDescent="0.25">
      <c r="A87" s="3"/>
      <c r="B87" s="9" t="s">
        <v>141</v>
      </c>
      <c r="C87" s="5"/>
      <c r="D87" s="6"/>
      <c r="E87" s="7"/>
      <c r="F87" s="7"/>
      <c r="G87" s="7"/>
      <c r="H87" s="6"/>
      <c r="I87" s="6"/>
      <c r="J87" s="6">
        <f t="shared" si="40"/>
        <v>0</v>
      </c>
      <c r="K87" s="13" t="str">
        <f t="shared" si="27"/>
        <v>-</v>
      </c>
      <c r="L87" s="6" t="str">
        <f t="shared" si="24"/>
        <v/>
      </c>
      <c r="M87" s="25" t="str">
        <f>IF(I87="","-",IFERROR(VLOOKUP(L87,Segédlisták!$B$3:$C$18,2,0),"-"))</f>
        <v>-</v>
      </c>
      <c r="N87" s="42" t="str">
        <f t="shared" si="25"/>
        <v>-</v>
      </c>
      <c r="O87" s="43"/>
      <c r="P87" s="44" t="str">
        <f t="shared" si="41"/>
        <v>-</v>
      </c>
      <c r="Q87" s="7" t="s">
        <v>1071</v>
      </c>
      <c r="R87" s="1"/>
      <c r="S87" s="1"/>
      <c r="T87" s="17" t="str">
        <f t="shared" si="26"/>
        <v>-</v>
      </c>
      <c r="U87" s="36" t="str">
        <f t="shared" ca="1" si="42"/>
        <v>-</v>
      </c>
      <c r="V87" s="37" t="str">
        <f t="shared" ca="1" si="43"/>
        <v>-</v>
      </c>
      <c r="W87" s="38" t="str">
        <f t="shared" si="44"/>
        <v>-</v>
      </c>
      <c r="X87" s="39" t="str">
        <f t="shared" si="45"/>
        <v>-</v>
      </c>
      <c r="Y87" s="36" t="str">
        <f t="shared" ca="1" si="46"/>
        <v>-</v>
      </c>
      <c r="Z87" s="37" t="str">
        <f t="shared" ca="1" si="47"/>
        <v>-</v>
      </c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39" t="str">
        <f t="shared" si="28"/>
        <v>-</v>
      </c>
      <c r="AN87" s="39" t="str">
        <f t="shared" si="29"/>
        <v>-</v>
      </c>
      <c r="AO87" s="39" t="str">
        <f t="shared" si="30"/>
        <v>-</v>
      </c>
      <c r="AP87" s="39" t="str">
        <f t="shared" si="31"/>
        <v>-</v>
      </c>
      <c r="AQ87" s="39" t="str">
        <f t="shared" si="32"/>
        <v>-</v>
      </c>
      <c r="AR87" s="39" t="str">
        <f t="shared" si="33"/>
        <v>-</v>
      </c>
      <c r="AS87" s="39" t="str">
        <f t="shared" si="34"/>
        <v>-</v>
      </c>
      <c r="AT87" s="39" t="str">
        <f t="shared" si="35"/>
        <v>-</v>
      </c>
      <c r="AU87" s="39" t="str">
        <f t="shared" si="36"/>
        <v>-</v>
      </c>
      <c r="AV87" s="39" t="str">
        <f t="shared" si="37"/>
        <v>-</v>
      </c>
      <c r="AW87" s="39" t="str">
        <f t="shared" si="38"/>
        <v>-</v>
      </c>
      <c r="AX87" s="39" t="str">
        <f t="shared" si="39"/>
        <v>-</v>
      </c>
      <c r="AY87" s="3"/>
      <c r="AZ87" s="26"/>
      <c r="BA87" s="26"/>
      <c r="BB87" s="34"/>
      <c r="BC87" s="26"/>
      <c r="BD87" s="34"/>
      <c r="BE87" s="34"/>
      <c r="BF87" s="34"/>
      <c r="BI87" s="26"/>
    </row>
    <row r="88" spans="1:61" s="4" customFormat="1" ht="13.9" customHeight="1" x14ac:dyDescent="0.25">
      <c r="A88" s="3"/>
      <c r="B88" s="9" t="s">
        <v>142</v>
      </c>
      <c r="C88" s="5"/>
      <c r="D88" s="6"/>
      <c r="E88" s="7"/>
      <c r="F88" s="7"/>
      <c r="G88" s="7"/>
      <c r="H88" s="6"/>
      <c r="I88" s="6"/>
      <c r="J88" s="6">
        <f t="shared" si="40"/>
        <v>0</v>
      </c>
      <c r="K88" s="13" t="str">
        <f t="shared" si="27"/>
        <v>-</v>
      </c>
      <c r="L88" s="6" t="str">
        <f t="shared" si="24"/>
        <v/>
      </c>
      <c r="M88" s="25" t="str">
        <f>IF(I88="","-",IFERROR(VLOOKUP(L88,Segédlisták!$B$3:$C$18,2,0),"-"))</f>
        <v>-</v>
      </c>
      <c r="N88" s="42" t="str">
        <f t="shared" si="25"/>
        <v>-</v>
      </c>
      <c r="O88" s="43"/>
      <c r="P88" s="44" t="str">
        <f t="shared" si="41"/>
        <v>-</v>
      </c>
      <c r="Q88" s="7" t="s">
        <v>1071</v>
      </c>
      <c r="R88" s="1"/>
      <c r="S88" s="1"/>
      <c r="T88" s="17" t="str">
        <f t="shared" si="26"/>
        <v>-</v>
      </c>
      <c r="U88" s="36" t="str">
        <f t="shared" ca="1" si="42"/>
        <v>-</v>
      </c>
      <c r="V88" s="37" t="str">
        <f t="shared" ca="1" si="43"/>
        <v>-</v>
      </c>
      <c r="W88" s="38" t="str">
        <f t="shared" si="44"/>
        <v>-</v>
      </c>
      <c r="X88" s="39" t="str">
        <f t="shared" si="45"/>
        <v>-</v>
      </c>
      <c r="Y88" s="36" t="str">
        <f t="shared" ca="1" si="46"/>
        <v>-</v>
      </c>
      <c r="Z88" s="37" t="str">
        <f t="shared" ca="1" si="47"/>
        <v>-</v>
      </c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39" t="str">
        <f t="shared" si="28"/>
        <v>-</v>
      </c>
      <c r="AN88" s="39" t="str">
        <f t="shared" si="29"/>
        <v>-</v>
      </c>
      <c r="AO88" s="39" t="str">
        <f t="shared" si="30"/>
        <v>-</v>
      </c>
      <c r="AP88" s="39" t="str">
        <f t="shared" si="31"/>
        <v>-</v>
      </c>
      <c r="AQ88" s="39" t="str">
        <f t="shared" si="32"/>
        <v>-</v>
      </c>
      <c r="AR88" s="39" t="str">
        <f t="shared" si="33"/>
        <v>-</v>
      </c>
      <c r="AS88" s="39" t="str">
        <f t="shared" si="34"/>
        <v>-</v>
      </c>
      <c r="AT88" s="39" t="str">
        <f t="shared" si="35"/>
        <v>-</v>
      </c>
      <c r="AU88" s="39" t="str">
        <f t="shared" si="36"/>
        <v>-</v>
      </c>
      <c r="AV88" s="39" t="str">
        <f t="shared" si="37"/>
        <v>-</v>
      </c>
      <c r="AW88" s="39" t="str">
        <f t="shared" si="38"/>
        <v>-</v>
      </c>
      <c r="AX88" s="39" t="str">
        <f t="shared" si="39"/>
        <v>-</v>
      </c>
      <c r="AY88" s="3"/>
      <c r="AZ88" s="26"/>
      <c r="BA88" s="26"/>
      <c r="BB88" s="34"/>
      <c r="BC88" s="26"/>
      <c r="BD88" s="34"/>
      <c r="BE88" s="34"/>
      <c r="BF88" s="34"/>
      <c r="BI88" s="26"/>
    </row>
    <row r="89" spans="1:61" s="4" customFormat="1" ht="13.9" customHeight="1" x14ac:dyDescent="0.25">
      <c r="A89" s="3"/>
      <c r="B89" s="9" t="s">
        <v>143</v>
      </c>
      <c r="C89" s="5"/>
      <c r="D89" s="6"/>
      <c r="E89" s="7"/>
      <c r="F89" s="7"/>
      <c r="G89" s="7"/>
      <c r="H89" s="6"/>
      <c r="I89" s="6"/>
      <c r="J89" s="6">
        <f t="shared" si="40"/>
        <v>0</v>
      </c>
      <c r="K89" s="13" t="str">
        <f t="shared" si="27"/>
        <v>-</v>
      </c>
      <c r="L89" s="6" t="str">
        <f t="shared" si="24"/>
        <v/>
      </c>
      <c r="M89" s="25" t="str">
        <f>IF(I89="","-",IFERROR(VLOOKUP(L89,Segédlisták!$B$3:$C$18,2,0),"-"))</f>
        <v>-</v>
      </c>
      <c r="N89" s="42" t="str">
        <f t="shared" si="25"/>
        <v>-</v>
      </c>
      <c r="O89" s="43"/>
      <c r="P89" s="44" t="str">
        <f t="shared" si="41"/>
        <v>-</v>
      </c>
      <c r="Q89" s="7" t="s">
        <v>1071</v>
      </c>
      <c r="R89" s="1"/>
      <c r="S89" s="1"/>
      <c r="T89" s="17" t="str">
        <f t="shared" si="26"/>
        <v>-</v>
      </c>
      <c r="U89" s="36" t="str">
        <f t="shared" ca="1" si="42"/>
        <v>-</v>
      </c>
      <c r="V89" s="37" t="str">
        <f t="shared" ca="1" si="43"/>
        <v>-</v>
      </c>
      <c r="W89" s="38" t="str">
        <f t="shared" si="44"/>
        <v>-</v>
      </c>
      <c r="X89" s="39" t="str">
        <f t="shared" si="45"/>
        <v>-</v>
      </c>
      <c r="Y89" s="36" t="str">
        <f t="shared" ca="1" si="46"/>
        <v>-</v>
      </c>
      <c r="Z89" s="37" t="str">
        <f t="shared" ca="1" si="47"/>
        <v>-</v>
      </c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39" t="str">
        <f t="shared" si="28"/>
        <v>-</v>
      </c>
      <c r="AN89" s="39" t="str">
        <f t="shared" si="29"/>
        <v>-</v>
      </c>
      <c r="AO89" s="39" t="str">
        <f t="shared" si="30"/>
        <v>-</v>
      </c>
      <c r="AP89" s="39" t="str">
        <f t="shared" si="31"/>
        <v>-</v>
      </c>
      <c r="AQ89" s="39" t="str">
        <f t="shared" si="32"/>
        <v>-</v>
      </c>
      <c r="AR89" s="39" t="str">
        <f t="shared" si="33"/>
        <v>-</v>
      </c>
      <c r="AS89" s="39" t="str">
        <f t="shared" si="34"/>
        <v>-</v>
      </c>
      <c r="AT89" s="39" t="str">
        <f t="shared" si="35"/>
        <v>-</v>
      </c>
      <c r="AU89" s="39" t="str">
        <f t="shared" si="36"/>
        <v>-</v>
      </c>
      <c r="AV89" s="39" t="str">
        <f t="shared" si="37"/>
        <v>-</v>
      </c>
      <c r="AW89" s="39" t="str">
        <f t="shared" si="38"/>
        <v>-</v>
      </c>
      <c r="AX89" s="39" t="str">
        <f t="shared" si="39"/>
        <v>-</v>
      </c>
      <c r="AY89" s="3"/>
      <c r="AZ89" s="26"/>
      <c r="BA89" s="26"/>
      <c r="BB89" s="34"/>
      <c r="BC89" s="26"/>
      <c r="BD89" s="34"/>
      <c r="BE89" s="34"/>
      <c r="BF89" s="34"/>
      <c r="BI89" s="26"/>
    </row>
    <row r="90" spans="1:61" s="4" customFormat="1" ht="13.9" customHeight="1" x14ac:dyDescent="0.25">
      <c r="A90" s="3"/>
      <c r="B90" s="9" t="s">
        <v>144</v>
      </c>
      <c r="C90" s="5"/>
      <c r="D90" s="6"/>
      <c r="E90" s="7"/>
      <c r="F90" s="7"/>
      <c r="G90" s="7"/>
      <c r="H90" s="6"/>
      <c r="I90" s="6"/>
      <c r="J90" s="6">
        <f t="shared" si="40"/>
        <v>0</v>
      </c>
      <c r="K90" s="13" t="str">
        <f t="shared" si="27"/>
        <v>-</v>
      </c>
      <c r="L90" s="6" t="str">
        <f t="shared" si="24"/>
        <v/>
      </c>
      <c r="M90" s="25" t="str">
        <f>IF(I90="","-",IFERROR(VLOOKUP(L90,Segédlisták!$B$3:$C$18,2,0),"-"))</f>
        <v>-</v>
      </c>
      <c r="N90" s="42" t="str">
        <f t="shared" si="25"/>
        <v>-</v>
      </c>
      <c r="O90" s="43"/>
      <c r="P90" s="44" t="str">
        <f t="shared" si="41"/>
        <v>-</v>
      </c>
      <c r="Q90" s="7" t="s">
        <v>1071</v>
      </c>
      <c r="R90" s="1"/>
      <c r="S90" s="1"/>
      <c r="T90" s="17" t="str">
        <f t="shared" si="26"/>
        <v>-</v>
      </c>
      <c r="U90" s="36" t="str">
        <f t="shared" ca="1" si="42"/>
        <v>-</v>
      </c>
      <c r="V90" s="37" t="str">
        <f t="shared" ca="1" si="43"/>
        <v>-</v>
      </c>
      <c r="W90" s="38" t="str">
        <f t="shared" si="44"/>
        <v>-</v>
      </c>
      <c r="X90" s="39" t="str">
        <f t="shared" si="45"/>
        <v>-</v>
      </c>
      <c r="Y90" s="36" t="str">
        <f t="shared" ca="1" si="46"/>
        <v>-</v>
      </c>
      <c r="Z90" s="37" t="str">
        <f t="shared" ca="1" si="47"/>
        <v>-</v>
      </c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39" t="str">
        <f t="shared" si="28"/>
        <v>-</v>
      </c>
      <c r="AN90" s="39" t="str">
        <f t="shared" si="29"/>
        <v>-</v>
      </c>
      <c r="AO90" s="39" t="str">
        <f t="shared" si="30"/>
        <v>-</v>
      </c>
      <c r="AP90" s="39" t="str">
        <f t="shared" si="31"/>
        <v>-</v>
      </c>
      <c r="AQ90" s="39" t="str">
        <f t="shared" si="32"/>
        <v>-</v>
      </c>
      <c r="AR90" s="39" t="str">
        <f t="shared" si="33"/>
        <v>-</v>
      </c>
      <c r="AS90" s="39" t="str">
        <f t="shared" si="34"/>
        <v>-</v>
      </c>
      <c r="AT90" s="39" t="str">
        <f t="shared" si="35"/>
        <v>-</v>
      </c>
      <c r="AU90" s="39" t="str">
        <f t="shared" si="36"/>
        <v>-</v>
      </c>
      <c r="AV90" s="39" t="str">
        <f t="shared" si="37"/>
        <v>-</v>
      </c>
      <c r="AW90" s="39" t="str">
        <f t="shared" si="38"/>
        <v>-</v>
      </c>
      <c r="AX90" s="39" t="str">
        <f t="shared" si="39"/>
        <v>-</v>
      </c>
      <c r="AY90" s="3"/>
      <c r="AZ90" s="26"/>
      <c r="BA90" s="26"/>
      <c r="BB90" s="34"/>
      <c r="BC90" s="26"/>
      <c r="BD90" s="34"/>
      <c r="BE90" s="34"/>
      <c r="BF90" s="34"/>
      <c r="BI90" s="26"/>
    </row>
    <row r="91" spans="1:61" s="4" customFormat="1" ht="13.9" customHeight="1" x14ac:dyDescent="0.25">
      <c r="A91" s="3"/>
      <c r="B91" s="9" t="s">
        <v>145</v>
      </c>
      <c r="C91" s="5"/>
      <c r="D91" s="6"/>
      <c r="E91" s="7"/>
      <c r="F91" s="7"/>
      <c r="G91" s="7"/>
      <c r="H91" s="6"/>
      <c r="I91" s="6"/>
      <c r="J91" s="6">
        <f t="shared" si="40"/>
        <v>0</v>
      </c>
      <c r="K91" s="13" t="str">
        <f t="shared" si="27"/>
        <v>-</v>
      </c>
      <c r="L91" s="6" t="str">
        <f t="shared" si="24"/>
        <v/>
      </c>
      <c r="M91" s="25" t="str">
        <f>IF(I91="","-",IFERROR(VLOOKUP(L91,Segédlisták!$B$3:$C$18,2,0),"-"))</f>
        <v>-</v>
      </c>
      <c r="N91" s="42" t="str">
        <f t="shared" si="25"/>
        <v>-</v>
      </c>
      <c r="O91" s="43"/>
      <c r="P91" s="44" t="str">
        <f t="shared" si="41"/>
        <v>-</v>
      </c>
      <c r="Q91" s="7" t="s">
        <v>1071</v>
      </c>
      <c r="R91" s="1"/>
      <c r="S91" s="1"/>
      <c r="T91" s="17" t="str">
        <f t="shared" si="26"/>
        <v>-</v>
      </c>
      <c r="U91" s="36" t="str">
        <f t="shared" ca="1" si="42"/>
        <v>-</v>
      </c>
      <c r="V91" s="37" t="str">
        <f t="shared" ca="1" si="43"/>
        <v>-</v>
      </c>
      <c r="W91" s="38" t="str">
        <f t="shared" si="44"/>
        <v>-</v>
      </c>
      <c r="X91" s="39" t="str">
        <f t="shared" si="45"/>
        <v>-</v>
      </c>
      <c r="Y91" s="36" t="str">
        <f t="shared" ca="1" si="46"/>
        <v>-</v>
      </c>
      <c r="Z91" s="37" t="str">
        <f t="shared" ca="1" si="47"/>
        <v>-</v>
      </c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39" t="str">
        <f t="shared" si="28"/>
        <v>-</v>
      </c>
      <c r="AN91" s="39" t="str">
        <f t="shared" si="29"/>
        <v>-</v>
      </c>
      <c r="AO91" s="39" t="str">
        <f t="shared" si="30"/>
        <v>-</v>
      </c>
      <c r="AP91" s="39" t="str">
        <f t="shared" si="31"/>
        <v>-</v>
      </c>
      <c r="AQ91" s="39" t="str">
        <f t="shared" si="32"/>
        <v>-</v>
      </c>
      <c r="AR91" s="39" t="str">
        <f t="shared" si="33"/>
        <v>-</v>
      </c>
      <c r="AS91" s="39" t="str">
        <f t="shared" si="34"/>
        <v>-</v>
      </c>
      <c r="AT91" s="39" t="str">
        <f t="shared" si="35"/>
        <v>-</v>
      </c>
      <c r="AU91" s="39" t="str">
        <f t="shared" si="36"/>
        <v>-</v>
      </c>
      <c r="AV91" s="39" t="str">
        <f t="shared" si="37"/>
        <v>-</v>
      </c>
      <c r="AW91" s="39" t="str">
        <f t="shared" si="38"/>
        <v>-</v>
      </c>
      <c r="AX91" s="39" t="str">
        <f t="shared" si="39"/>
        <v>-</v>
      </c>
      <c r="AY91" s="3"/>
      <c r="AZ91" s="26"/>
      <c r="BA91" s="26"/>
      <c r="BB91" s="34"/>
      <c r="BC91" s="26"/>
      <c r="BD91" s="34"/>
      <c r="BE91" s="34"/>
      <c r="BF91" s="34"/>
      <c r="BI91" s="26"/>
    </row>
    <row r="92" spans="1:61" s="4" customFormat="1" ht="13.9" customHeight="1" x14ac:dyDescent="0.25">
      <c r="A92" s="3"/>
      <c r="B92" s="9" t="s">
        <v>146</v>
      </c>
      <c r="C92" s="5"/>
      <c r="D92" s="6"/>
      <c r="E92" s="7"/>
      <c r="F92" s="7"/>
      <c r="G92" s="7"/>
      <c r="H92" s="6"/>
      <c r="I92" s="6"/>
      <c r="J92" s="6">
        <f t="shared" si="40"/>
        <v>0</v>
      </c>
      <c r="K92" s="13" t="str">
        <f t="shared" si="27"/>
        <v>-</v>
      </c>
      <c r="L92" s="6" t="str">
        <f t="shared" si="24"/>
        <v/>
      </c>
      <c r="M92" s="25" t="str">
        <f>IF(I92="","-",IFERROR(VLOOKUP(L92,Segédlisták!$B$3:$C$18,2,0),"-"))</f>
        <v>-</v>
      </c>
      <c r="N92" s="42" t="str">
        <f t="shared" si="25"/>
        <v>-</v>
      </c>
      <c r="O92" s="43"/>
      <c r="P92" s="44" t="str">
        <f t="shared" si="41"/>
        <v>-</v>
      </c>
      <c r="Q92" s="7" t="s">
        <v>1071</v>
      </c>
      <c r="R92" s="1"/>
      <c r="S92" s="1"/>
      <c r="T92" s="17" t="str">
        <f t="shared" si="26"/>
        <v>-</v>
      </c>
      <c r="U92" s="36" t="str">
        <f t="shared" ca="1" si="42"/>
        <v>-</v>
      </c>
      <c r="V92" s="37" t="str">
        <f t="shared" ca="1" si="43"/>
        <v>-</v>
      </c>
      <c r="W92" s="38" t="str">
        <f t="shared" si="44"/>
        <v>-</v>
      </c>
      <c r="X92" s="39" t="str">
        <f t="shared" si="45"/>
        <v>-</v>
      </c>
      <c r="Y92" s="36" t="str">
        <f t="shared" ca="1" si="46"/>
        <v>-</v>
      </c>
      <c r="Z92" s="37" t="str">
        <f t="shared" ca="1" si="47"/>
        <v>-</v>
      </c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39" t="str">
        <f t="shared" si="28"/>
        <v>-</v>
      </c>
      <c r="AN92" s="39" t="str">
        <f t="shared" si="29"/>
        <v>-</v>
      </c>
      <c r="AO92" s="39" t="str">
        <f t="shared" si="30"/>
        <v>-</v>
      </c>
      <c r="AP92" s="39" t="str">
        <f t="shared" si="31"/>
        <v>-</v>
      </c>
      <c r="AQ92" s="39" t="str">
        <f t="shared" si="32"/>
        <v>-</v>
      </c>
      <c r="AR92" s="39" t="str">
        <f t="shared" si="33"/>
        <v>-</v>
      </c>
      <c r="AS92" s="39" t="str">
        <f t="shared" si="34"/>
        <v>-</v>
      </c>
      <c r="AT92" s="39" t="str">
        <f t="shared" si="35"/>
        <v>-</v>
      </c>
      <c r="AU92" s="39" t="str">
        <f t="shared" si="36"/>
        <v>-</v>
      </c>
      <c r="AV92" s="39" t="str">
        <f t="shared" si="37"/>
        <v>-</v>
      </c>
      <c r="AW92" s="39" t="str">
        <f t="shared" si="38"/>
        <v>-</v>
      </c>
      <c r="AX92" s="39" t="str">
        <f t="shared" si="39"/>
        <v>-</v>
      </c>
      <c r="AY92" s="3"/>
      <c r="AZ92" s="26"/>
      <c r="BA92" s="26"/>
      <c r="BB92" s="34"/>
      <c r="BC92" s="26"/>
      <c r="BD92" s="34"/>
      <c r="BE92" s="34"/>
      <c r="BF92" s="34"/>
      <c r="BI92" s="26"/>
    </row>
    <row r="93" spans="1:61" s="4" customFormat="1" ht="13.9" customHeight="1" x14ac:dyDescent="0.25">
      <c r="A93" s="3"/>
      <c r="B93" s="9" t="s">
        <v>147</v>
      </c>
      <c r="C93" s="5"/>
      <c r="D93" s="6"/>
      <c r="E93" s="7"/>
      <c r="F93" s="7"/>
      <c r="G93" s="7"/>
      <c r="H93" s="6"/>
      <c r="I93" s="6"/>
      <c r="J93" s="6">
        <f t="shared" si="40"/>
        <v>0</v>
      </c>
      <c r="K93" s="13" t="str">
        <f t="shared" si="27"/>
        <v>-</v>
      </c>
      <c r="L93" s="6" t="str">
        <f t="shared" si="24"/>
        <v/>
      </c>
      <c r="M93" s="25" t="str">
        <f>IF(I93="","-",IFERROR(VLOOKUP(L93,Segédlisták!$B$3:$C$18,2,0),"-"))</f>
        <v>-</v>
      </c>
      <c r="N93" s="42" t="str">
        <f t="shared" si="25"/>
        <v>-</v>
      </c>
      <c r="O93" s="43"/>
      <c r="P93" s="44" t="str">
        <f t="shared" si="41"/>
        <v>-</v>
      </c>
      <c r="Q93" s="7" t="s">
        <v>1071</v>
      </c>
      <c r="R93" s="1"/>
      <c r="S93" s="1"/>
      <c r="T93" s="17" t="str">
        <f t="shared" si="26"/>
        <v>-</v>
      </c>
      <c r="U93" s="36" t="str">
        <f t="shared" ca="1" si="42"/>
        <v>-</v>
      </c>
      <c r="V93" s="37" t="str">
        <f t="shared" ca="1" si="43"/>
        <v>-</v>
      </c>
      <c r="W93" s="38" t="str">
        <f t="shared" si="44"/>
        <v>-</v>
      </c>
      <c r="X93" s="39" t="str">
        <f t="shared" si="45"/>
        <v>-</v>
      </c>
      <c r="Y93" s="36" t="str">
        <f t="shared" ca="1" si="46"/>
        <v>-</v>
      </c>
      <c r="Z93" s="37" t="str">
        <f t="shared" ca="1" si="47"/>
        <v>-</v>
      </c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39" t="str">
        <f t="shared" si="28"/>
        <v>-</v>
      </c>
      <c r="AN93" s="39" t="str">
        <f t="shared" si="29"/>
        <v>-</v>
      </c>
      <c r="AO93" s="39" t="str">
        <f t="shared" si="30"/>
        <v>-</v>
      </c>
      <c r="AP93" s="39" t="str">
        <f t="shared" si="31"/>
        <v>-</v>
      </c>
      <c r="AQ93" s="39" t="str">
        <f t="shared" si="32"/>
        <v>-</v>
      </c>
      <c r="AR93" s="39" t="str">
        <f t="shared" si="33"/>
        <v>-</v>
      </c>
      <c r="AS93" s="39" t="str">
        <f t="shared" si="34"/>
        <v>-</v>
      </c>
      <c r="AT93" s="39" t="str">
        <f t="shared" si="35"/>
        <v>-</v>
      </c>
      <c r="AU93" s="39" t="str">
        <f t="shared" si="36"/>
        <v>-</v>
      </c>
      <c r="AV93" s="39" t="str">
        <f t="shared" si="37"/>
        <v>-</v>
      </c>
      <c r="AW93" s="39" t="str">
        <f t="shared" si="38"/>
        <v>-</v>
      </c>
      <c r="AX93" s="39" t="str">
        <f t="shared" si="39"/>
        <v>-</v>
      </c>
      <c r="AY93" s="3"/>
      <c r="AZ93" s="26"/>
      <c r="BA93" s="26"/>
      <c r="BB93" s="34"/>
      <c r="BC93" s="26"/>
      <c r="BD93" s="34"/>
      <c r="BE93" s="34"/>
      <c r="BF93" s="34"/>
      <c r="BI93" s="26"/>
    </row>
    <row r="94" spans="1:61" s="4" customFormat="1" ht="13.9" customHeight="1" x14ac:dyDescent="0.25">
      <c r="A94" s="3"/>
      <c r="B94" s="9" t="s">
        <v>148</v>
      </c>
      <c r="C94" s="5"/>
      <c r="D94" s="6"/>
      <c r="E94" s="7"/>
      <c r="F94" s="7"/>
      <c r="G94" s="7"/>
      <c r="H94" s="6"/>
      <c r="I94" s="6"/>
      <c r="J94" s="6">
        <f t="shared" si="40"/>
        <v>0</v>
      </c>
      <c r="K94" s="13" t="str">
        <f t="shared" si="27"/>
        <v>-</v>
      </c>
      <c r="L94" s="6" t="str">
        <f t="shared" si="24"/>
        <v/>
      </c>
      <c r="M94" s="25" t="str">
        <f>IF(I94="","-",IFERROR(VLOOKUP(L94,Segédlisták!$B$3:$C$18,2,0),"-"))</f>
        <v>-</v>
      </c>
      <c r="N94" s="42" t="str">
        <f t="shared" si="25"/>
        <v>-</v>
      </c>
      <c r="O94" s="43"/>
      <c r="P94" s="44" t="str">
        <f t="shared" si="41"/>
        <v>-</v>
      </c>
      <c r="Q94" s="7" t="s">
        <v>1071</v>
      </c>
      <c r="R94" s="1"/>
      <c r="S94" s="1"/>
      <c r="T94" s="17" t="str">
        <f t="shared" si="26"/>
        <v>-</v>
      </c>
      <c r="U94" s="36" t="str">
        <f t="shared" ca="1" si="42"/>
        <v>-</v>
      </c>
      <c r="V94" s="37" t="str">
        <f t="shared" ca="1" si="43"/>
        <v>-</v>
      </c>
      <c r="W94" s="38" t="str">
        <f t="shared" si="44"/>
        <v>-</v>
      </c>
      <c r="X94" s="39" t="str">
        <f t="shared" si="45"/>
        <v>-</v>
      </c>
      <c r="Y94" s="36" t="str">
        <f t="shared" ca="1" si="46"/>
        <v>-</v>
      </c>
      <c r="Z94" s="37" t="str">
        <f t="shared" ca="1" si="47"/>
        <v>-</v>
      </c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39" t="str">
        <f t="shared" si="28"/>
        <v>-</v>
      </c>
      <c r="AN94" s="39" t="str">
        <f t="shared" si="29"/>
        <v>-</v>
      </c>
      <c r="AO94" s="39" t="str">
        <f t="shared" si="30"/>
        <v>-</v>
      </c>
      <c r="AP94" s="39" t="str">
        <f t="shared" si="31"/>
        <v>-</v>
      </c>
      <c r="AQ94" s="39" t="str">
        <f t="shared" si="32"/>
        <v>-</v>
      </c>
      <c r="AR94" s="39" t="str">
        <f t="shared" si="33"/>
        <v>-</v>
      </c>
      <c r="AS94" s="39" t="str">
        <f t="shared" si="34"/>
        <v>-</v>
      </c>
      <c r="AT94" s="39" t="str">
        <f t="shared" si="35"/>
        <v>-</v>
      </c>
      <c r="AU94" s="39" t="str">
        <f t="shared" si="36"/>
        <v>-</v>
      </c>
      <c r="AV94" s="39" t="str">
        <f t="shared" si="37"/>
        <v>-</v>
      </c>
      <c r="AW94" s="39" t="str">
        <f t="shared" si="38"/>
        <v>-</v>
      </c>
      <c r="AX94" s="39" t="str">
        <f t="shared" si="39"/>
        <v>-</v>
      </c>
      <c r="AY94" s="3"/>
      <c r="AZ94" s="26"/>
      <c r="BA94" s="26"/>
      <c r="BB94" s="34"/>
      <c r="BC94" s="26"/>
      <c r="BD94" s="34"/>
      <c r="BE94" s="34"/>
      <c r="BF94" s="34"/>
      <c r="BI94" s="26"/>
    </row>
    <row r="95" spans="1:61" s="4" customFormat="1" ht="13.9" customHeight="1" x14ac:dyDescent="0.25">
      <c r="A95" s="3"/>
      <c r="B95" s="9" t="s">
        <v>149</v>
      </c>
      <c r="C95" s="5"/>
      <c r="D95" s="6"/>
      <c r="E95" s="7"/>
      <c r="F95" s="7"/>
      <c r="G95" s="7"/>
      <c r="H95" s="6"/>
      <c r="I95" s="6"/>
      <c r="J95" s="6">
        <f t="shared" si="40"/>
        <v>0</v>
      </c>
      <c r="K95" s="13" t="str">
        <f t="shared" si="27"/>
        <v>-</v>
      </c>
      <c r="L95" s="6" t="str">
        <f t="shared" si="24"/>
        <v/>
      </c>
      <c r="M95" s="25" t="str">
        <f>IF(I95="","-",IFERROR(VLOOKUP(L95,Segédlisták!$B$3:$C$18,2,0),"-"))</f>
        <v>-</v>
      </c>
      <c r="N95" s="42" t="str">
        <f t="shared" si="25"/>
        <v>-</v>
      </c>
      <c r="O95" s="43"/>
      <c r="P95" s="44" t="str">
        <f t="shared" si="41"/>
        <v>-</v>
      </c>
      <c r="Q95" s="7" t="s">
        <v>1071</v>
      </c>
      <c r="R95" s="1"/>
      <c r="S95" s="1"/>
      <c r="T95" s="17" t="str">
        <f t="shared" si="26"/>
        <v>-</v>
      </c>
      <c r="U95" s="36" t="str">
        <f t="shared" ca="1" si="42"/>
        <v>-</v>
      </c>
      <c r="V95" s="37" t="str">
        <f t="shared" ca="1" si="43"/>
        <v>-</v>
      </c>
      <c r="W95" s="38" t="str">
        <f t="shared" si="44"/>
        <v>-</v>
      </c>
      <c r="X95" s="39" t="str">
        <f t="shared" si="45"/>
        <v>-</v>
      </c>
      <c r="Y95" s="36" t="str">
        <f t="shared" ca="1" si="46"/>
        <v>-</v>
      </c>
      <c r="Z95" s="37" t="str">
        <f t="shared" ca="1" si="47"/>
        <v>-</v>
      </c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39" t="str">
        <f t="shared" si="28"/>
        <v>-</v>
      </c>
      <c r="AN95" s="39" t="str">
        <f t="shared" si="29"/>
        <v>-</v>
      </c>
      <c r="AO95" s="39" t="str">
        <f t="shared" si="30"/>
        <v>-</v>
      </c>
      <c r="AP95" s="39" t="str">
        <f t="shared" si="31"/>
        <v>-</v>
      </c>
      <c r="AQ95" s="39" t="str">
        <f t="shared" si="32"/>
        <v>-</v>
      </c>
      <c r="AR95" s="39" t="str">
        <f t="shared" si="33"/>
        <v>-</v>
      </c>
      <c r="AS95" s="39" t="str">
        <f t="shared" si="34"/>
        <v>-</v>
      </c>
      <c r="AT95" s="39" t="str">
        <f t="shared" si="35"/>
        <v>-</v>
      </c>
      <c r="AU95" s="39" t="str">
        <f t="shared" si="36"/>
        <v>-</v>
      </c>
      <c r="AV95" s="39" t="str">
        <f t="shared" si="37"/>
        <v>-</v>
      </c>
      <c r="AW95" s="39" t="str">
        <f t="shared" si="38"/>
        <v>-</v>
      </c>
      <c r="AX95" s="39" t="str">
        <f t="shared" si="39"/>
        <v>-</v>
      </c>
      <c r="AY95" s="3"/>
      <c r="AZ95" s="26"/>
      <c r="BA95" s="26"/>
      <c r="BB95" s="34"/>
      <c r="BC95" s="26"/>
      <c r="BD95" s="34"/>
      <c r="BE95" s="34"/>
      <c r="BF95" s="34"/>
      <c r="BI95" s="26"/>
    </row>
    <row r="96" spans="1:61" s="4" customFormat="1" ht="13.9" customHeight="1" x14ac:dyDescent="0.25">
      <c r="A96" s="3"/>
      <c r="B96" s="9" t="s">
        <v>150</v>
      </c>
      <c r="C96" s="5"/>
      <c r="D96" s="6"/>
      <c r="E96" s="7"/>
      <c r="F96" s="7"/>
      <c r="G96" s="7"/>
      <c r="H96" s="6"/>
      <c r="I96" s="6"/>
      <c r="J96" s="6">
        <f t="shared" si="40"/>
        <v>0</v>
      </c>
      <c r="K96" s="13" t="str">
        <f t="shared" si="27"/>
        <v>-</v>
      </c>
      <c r="L96" s="6" t="str">
        <f t="shared" si="24"/>
        <v/>
      </c>
      <c r="M96" s="25" t="str">
        <f>IF(I96="","-",IFERROR(VLOOKUP(L96,Segédlisták!$B$3:$C$18,2,0),"-"))</f>
        <v>-</v>
      </c>
      <c r="N96" s="42" t="str">
        <f t="shared" si="25"/>
        <v>-</v>
      </c>
      <c r="O96" s="43"/>
      <c r="P96" s="44" t="str">
        <f t="shared" si="41"/>
        <v>-</v>
      </c>
      <c r="Q96" s="7" t="s">
        <v>1071</v>
      </c>
      <c r="R96" s="1"/>
      <c r="S96" s="1"/>
      <c r="T96" s="17" t="str">
        <f t="shared" si="26"/>
        <v>-</v>
      </c>
      <c r="U96" s="36" t="str">
        <f t="shared" ca="1" si="42"/>
        <v>-</v>
      </c>
      <c r="V96" s="37" t="str">
        <f t="shared" ca="1" si="43"/>
        <v>-</v>
      </c>
      <c r="W96" s="38" t="str">
        <f t="shared" si="44"/>
        <v>-</v>
      </c>
      <c r="X96" s="39" t="str">
        <f t="shared" si="45"/>
        <v>-</v>
      </c>
      <c r="Y96" s="36" t="str">
        <f t="shared" ca="1" si="46"/>
        <v>-</v>
      </c>
      <c r="Z96" s="37" t="str">
        <f t="shared" ca="1" si="47"/>
        <v>-</v>
      </c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39" t="str">
        <f t="shared" si="28"/>
        <v>-</v>
      </c>
      <c r="AN96" s="39" t="str">
        <f t="shared" si="29"/>
        <v>-</v>
      </c>
      <c r="AO96" s="39" t="str">
        <f t="shared" si="30"/>
        <v>-</v>
      </c>
      <c r="AP96" s="39" t="str">
        <f t="shared" si="31"/>
        <v>-</v>
      </c>
      <c r="AQ96" s="39" t="str">
        <f t="shared" si="32"/>
        <v>-</v>
      </c>
      <c r="AR96" s="39" t="str">
        <f t="shared" si="33"/>
        <v>-</v>
      </c>
      <c r="AS96" s="39" t="str">
        <f t="shared" si="34"/>
        <v>-</v>
      </c>
      <c r="AT96" s="39" t="str">
        <f t="shared" si="35"/>
        <v>-</v>
      </c>
      <c r="AU96" s="39" t="str">
        <f t="shared" si="36"/>
        <v>-</v>
      </c>
      <c r="AV96" s="39" t="str">
        <f t="shared" si="37"/>
        <v>-</v>
      </c>
      <c r="AW96" s="39" t="str">
        <f t="shared" si="38"/>
        <v>-</v>
      </c>
      <c r="AX96" s="39" t="str">
        <f t="shared" si="39"/>
        <v>-</v>
      </c>
      <c r="AY96" s="3"/>
      <c r="AZ96" s="26"/>
      <c r="BA96" s="26"/>
      <c r="BB96" s="34"/>
      <c r="BC96" s="26"/>
      <c r="BD96" s="34"/>
      <c r="BE96" s="34"/>
      <c r="BF96" s="34"/>
      <c r="BI96" s="26"/>
    </row>
    <row r="97" spans="1:61" s="4" customFormat="1" ht="13.9" customHeight="1" x14ac:dyDescent="0.25">
      <c r="A97" s="3"/>
      <c r="B97" s="9" t="s">
        <v>151</v>
      </c>
      <c r="C97" s="5"/>
      <c r="D97" s="6"/>
      <c r="E97" s="7"/>
      <c r="F97" s="7"/>
      <c r="G97" s="7"/>
      <c r="H97" s="6"/>
      <c r="I97" s="6"/>
      <c r="J97" s="6">
        <f t="shared" si="40"/>
        <v>0</v>
      </c>
      <c r="K97" s="13" t="str">
        <f t="shared" si="27"/>
        <v>-</v>
      </c>
      <c r="L97" s="6" t="str">
        <f t="shared" si="24"/>
        <v/>
      </c>
      <c r="M97" s="25" t="str">
        <f>IF(I97="","-",IFERROR(VLOOKUP(L97,Segédlisták!$B$3:$C$18,2,0),"-"))</f>
        <v>-</v>
      </c>
      <c r="N97" s="42" t="str">
        <f t="shared" si="25"/>
        <v>-</v>
      </c>
      <c r="O97" s="43"/>
      <c r="P97" s="44" t="str">
        <f t="shared" si="41"/>
        <v>-</v>
      </c>
      <c r="Q97" s="7" t="s">
        <v>1071</v>
      </c>
      <c r="R97" s="1"/>
      <c r="S97" s="1"/>
      <c r="T97" s="17" t="str">
        <f t="shared" si="26"/>
        <v>-</v>
      </c>
      <c r="U97" s="36" t="str">
        <f t="shared" ca="1" si="42"/>
        <v>-</v>
      </c>
      <c r="V97" s="37" t="str">
        <f t="shared" ca="1" si="43"/>
        <v>-</v>
      </c>
      <c r="W97" s="38" t="str">
        <f t="shared" si="44"/>
        <v>-</v>
      </c>
      <c r="X97" s="39" t="str">
        <f t="shared" si="45"/>
        <v>-</v>
      </c>
      <c r="Y97" s="36" t="str">
        <f t="shared" ca="1" si="46"/>
        <v>-</v>
      </c>
      <c r="Z97" s="37" t="str">
        <f t="shared" ca="1" si="47"/>
        <v>-</v>
      </c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39" t="str">
        <f t="shared" si="28"/>
        <v>-</v>
      </c>
      <c r="AN97" s="39" t="str">
        <f t="shared" si="29"/>
        <v>-</v>
      </c>
      <c r="AO97" s="39" t="str">
        <f t="shared" si="30"/>
        <v>-</v>
      </c>
      <c r="AP97" s="39" t="str">
        <f t="shared" si="31"/>
        <v>-</v>
      </c>
      <c r="AQ97" s="39" t="str">
        <f t="shared" si="32"/>
        <v>-</v>
      </c>
      <c r="AR97" s="39" t="str">
        <f t="shared" si="33"/>
        <v>-</v>
      </c>
      <c r="AS97" s="39" t="str">
        <f t="shared" si="34"/>
        <v>-</v>
      </c>
      <c r="AT97" s="39" t="str">
        <f t="shared" si="35"/>
        <v>-</v>
      </c>
      <c r="AU97" s="39" t="str">
        <f t="shared" si="36"/>
        <v>-</v>
      </c>
      <c r="AV97" s="39" t="str">
        <f t="shared" si="37"/>
        <v>-</v>
      </c>
      <c r="AW97" s="39" t="str">
        <f t="shared" si="38"/>
        <v>-</v>
      </c>
      <c r="AX97" s="39" t="str">
        <f t="shared" si="39"/>
        <v>-</v>
      </c>
      <c r="AY97" s="3"/>
      <c r="AZ97" s="26"/>
      <c r="BA97" s="26"/>
      <c r="BB97" s="34"/>
      <c r="BC97" s="26"/>
      <c r="BD97" s="34"/>
      <c r="BE97" s="34"/>
      <c r="BF97" s="34"/>
      <c r="BI97" s="26"/>
    </row>
    <row r="98" spans="1:61" s="4" customFormat="1" ht="13.9" customHeight="1" x14ac:dyDescent="0.25">
      <c r="A98" s="3"/>
      <c r="B98" s="9" t="s">
        <v>152</v>
      </c>
      <c r="C98" s="5"/>
      <c r="D98" s="6"/>
      <c r="E98" s="7"/>
      <c r="F98" s="7"/>
      <c r="G98" s="7"/>
      <c r="H98" s="6"/>
      <c r="I98" s="6"/>
      <c r="J98" s="6">
        <f t="shared" si="40"/>
        <v>0</v>
      </c>
      <c r="K98" s="13" t="str">
        <f t="shared" si="27"/>
        <v>-</v>
      </c>
      <c r="L98" s="6" t="str">
        <f t="shared" si="24"/>
        <v/>
      </c>
      <c r="M98" s="25" t="str">
        <f>IF(I98="","-",IFERROR(VLOOKUP(L98,Segédlisták!$B$3:$C$18,2,0),"-"))</f>
        <v>-</v>
      </c>
      <c r="N98" s="42" t="str">
        <f t="shared" si="25"/>
        <v>-</v>
      </c>
      <c r="O98" s="43"/>
      <c r="P98" s="44" t="str">
        <f t="shared" si="41"/>
        <v>-</v>
      </c>
      <c r="Q98" s="7" t="s">
        <v>1071</v>
      </c>
      <c r="R98" s="1"/>
      <c r="S98" s="1"/>
      <c r="T98" s="17" t="str">
        <f t="shared" si="26"/>
        <v>-</v>
      </c>
      <c r="U98" s="36" t="str">
        <f t="shared" ca="1" si="42"/>
        <v>-</v>
      </c>
      <c r="V98" s="37" t="str">
        <f t="shared" ca="1" si="43"/>
        <v>-</v>
      </c>
      <c r="W98" s="38" t="str">
        <f t="shared" si="44"/>
        <v>-</v>
      </c>
      <c r="X98" s="39" t="str">
        <f t="shared" si="45"/>
        <v>-</v>
      </c>
      <c r="Y98" s="36" t="str">
        <f t="shared" ca="1" si="46"/>
        <v>-</v>
      </c>
      <c r="Z98" s="37" t="str">
        <f t="shared" ca="1" si="47"/>
        <v>-</v>
      </c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39" t="str">
        <f t="shared" si="28"/>
        <v>-</v>
      </c>
      <c r="AN98" s="39" t="str">
        <f t="shared" si="29"/>
        <v>-</v>
      </c>
      <c r="AO98" s="39" t="str">
        <f t="shared" si="30"/>
        <v>-</v>
      </c>
      <c r="AP98" s="39" t="str">
        <f t="shared" si="31"/>
        <v>-</v>
      </c>
      <c r="AQ98" s="39" t="str">
        <f t="shared" si="32"/>
        <v>-</v>
      </c>
      <c r="AR98" s="39" t="str">
        <f t="shared" si="33"/>
        <v>-</v>
      </c>
      <c r="AS98" s="39" t="str">
        <f t="shared" si="34"/>
        <v>-</v>
      </c>
      <c r="AT98" s="39" t="str">
        <f t="shared" si="35"/>
        <v>-</v>
      </c>
      <c r="AU98" s="39" t="str">
        <f t="shared" si="36"/>
        <v>-</v>
      </c>
      <c r="AV98" s="39" t="str">
        <f t="shared" si="37"/>
        <v>-</v>
      </c>
      <c r="AW98" s="39" t="str">
        <f t="shared" si="38"/>
        <v>-</v>
      </c>
      <c r="AX98" s="39" t="str">
        <f t="shared" si="39"/>
        <v>-</v>
      </c>
      <c r="AY98" s="3"/>
      <c r="AZ98" s="26"/>
      <c r="BA98" s="26"/>
      <c r="BB98" s="34"/>
      <c r="BC98" s="26"/>
      <c r="BD98" s="34"/>
      <c r="BE98" s="34"/>
      <c r="BF98" s="34"/>
      <c r="BI98" s="26"/>
    </row>
    <row r="99" spans="1:61" s="4" customFormat="1" ht="13.9" customHeight="1" x14ac:dyDescent="0.25">
      <c r="A99" s="3"/>
      <c r="B99" s="9" t="s">
        <v>153</v>
      </c>
      <c r="C99" s="5"/>
      <c r="D99" s="6"/>
      <c r="E99" s="7"/>
      <c r="F99" s="7"/>
      <c r="G99" s="7"/>
      <c r="H99" s="6"/>
      <c r="I99" s="6"/>
      <c r="J99" s="6">
        <f t="shared" si="40"/>
        <v>0</v>
      </c>
      <c r="K99" s="13" t="str">
        <f t="shared" si="27"/>
        <v>-</v>
      </c>
      <c r="L99" s="6" t="str">
        <f t="shared" si="24"/>
        <v/>
      </c>
      <c r="M99" s="25" t="str">
        <f>IF(I99="","-",IFERROR(VLOOKUP(L99,Segédlisták!$B$3:$C$18,2,0),"-"))</f>
        <v>-</v>
      </c>
      <c r="N99" s="42" t="str">
        <f t="shared" si="25"/>
        <v>-</v>
      </c>
      <c r="O99" s="43"/>
      <c r="P99" s="44" t="str">
        <f t="shared" si="41"/>
        <v>-</v>
      </c>
      <c r="Q99" s="7" t="s">
        <v>1071</v>
      </c>
      <c r="R99" s="1"/>
      <c r="S99" s="1"/>
      <c r="T99" s="17" t="str">
        <f t="shared" si="26"/>
        <v>-</v>
      </c>
      <c r="U99" s="36" t="str">
        <f t="shared" ca="1" si="42"/>
        <v>-</v>
      </c>
      <c r="V99" s="37" t="str">
        <f t="shared" ca="1" si="43"/>
        <v>-</v>
      </c>
      <c r="W99" s="38" t="str">
        <f t="shared" si="44"/>
        <v>-</v>
      </c>
      <c r="X99" s="39" t="str">
        <f t="shared" si="45"/>
        <v>-</v>
      </c>
      <c r="Y99" s="36" t="str">
        <f t="shared" ca="1" si="46"/>
        <v>-</v>
      </c>
      <c r="Z99" s="37" t="str">
        <f t="shared" ca="1" si="47"/>
        <v>-</v>
      </c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39" t="str">
        <f t="shared" si="28"/>
        <v>-</v>
      </c>
      <c r="AN99" s="39" t="str">
        <f t="shared" si="29"/>
        <v>-</v>
      </c>
      <c r="AO99" s="39" t="str">
        <f t="shared" si="30"/>
        <v>-</v>
      </c>
      <c r="AP99" s="39" t="str">
        <f t="shared" si="31"/>
        <v>-</v>
      </c>
      <c r="AQ99" s="39" t="str">
        <f t="shared" si="32"/>
        <v>-</v>
      </c>
      <c r="AR99" s="39" t="str">
        <f t="shared" si="33"/>
        <v>-</v>
      </c>
      <c r="AS99" s="39" t="str">
        <f t="shared" si="34"/>
        <v>-</v>
      </c>
      <c r="AT99" s="39" t="str">
        <f t="shared" si="35"/>
        <v>-</v>
      </c>
      <c r="AU99" s="39" t="str">
        <f t="shared" si="36"/>
        <v>-</v>
      </c>
      <c r="AV99" s="39" t="str">
        <f t="shared" si="37"/>
        <v>-</v>
      </c>
      <c r="AW99" s="39" t="str">
        <f t="shared" si="38"/>
        <v>-</v>
      </c>
      <c r="AX99" s="39" t="str">
        <f t="shared" si="39"/>
        <v>-</v>
      </c>
      <c r="AY99" s="3"/>
      <c r="AZ99" s="26"/>
      <c r="BA99" s="26"/>
      <c r="BB99" s="34"/>
      <c r="BC99" s="26"/>
      <c r="BD99" s="34"/>
      <c r="BE99" s="34"/>
      <c r="BF99" s="34"/>
      <c r="BI99" s="26"/>
    </row>
    <row r="100" spans="1:61" s="4" customFormat="1" ht="13.9" customHeight="1" x14ac:dyDescent="0.25">
      <c r="A100" s="3"/>
      <c r="B100" s="9" t="s">
        <v>154</v>
      </c>
      <c r="C100" s="5"/>
      <c r="D100" s="6"/>
      <c r="E100" s="7"/>
      <c r="F100" s="7"/>
      <c r="G100" s="7"/>
      <c r="H100" s="6"/>
      <c r="I100" s="6"/>
      <c r="J100" s="6">
        <f t="shared" si="40"/>
        <v>0</v>
      </c>
      <c r="K100" s="13" t="str">
        <f t="shared" si="27"/>
        <v>-</v>
      </c>
      <c r="L100" s="6" t="str">
        <f t="shared" si="24"/>
        <v/>
      </c>
      <c r="M100" s="25" t="str">
        <f>IF(I100="","-",IFERROR(VLOOKUP(L100,Segédlisták!$B$3:$C$18,2,0),"-"))</f>
        <v>-</v>
      </c>
      <c r="N100" s="42" t="str">
        <f t="shared" si="25"/>
        <v>-</v>
      </c>
      <c r="O100" s="43"/>
      <c r="P100" s="44" t="str">
        <f t="shared" si="41"/>
        <v>-</v>
      </c>
      <c r="Q100" s="7" t="s">
        <v>1071</v>
      </c>
      <c r="R100" s="1"/>
      <c r="S100" s="1"/>
      <c r="T100" s="17" t="str">
        <f t="shared" si="26"/>
        <v>-</v>
      </c>
      <c r="U100" s="36" t="str">
        <f t="shared" ca="1" si="42"/>
        <v>-</v>
      </c>
      <c r="V100" s="37" t="str">
        <f t="shared" ca="1" si="43"/>
        <v>-</v>
      </c>
      <c r="W100" s="38" t="str">
        <f t="shared" si="44"/>
        <v>-</v>
      </c>
      <c r="X100" s="39" t="str">
        <f t="shared" si="45"/>
        <v>-</v>
      </c>
      <c r="Y100" s="36" t="str">
        <f t="shared" ca="1" si="46"/>
        <v>-</v>
      </c>
      <c r="Z100" s="37" t="str">
        <f t="shared" ca="1" si="47"/>
        <v>-</v>
      </c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39" t="str">
        <f t="shared" si="28"/>
        <v>-</v>
      </c>
      <c r="AN100" s="39" t="str">
        <f t="shared" si="29"/>
        <v>-</v>
      </c>
      <c r="AO100" s="39" t="str">
        <f t="shared" si="30"/>
        <v>-</v>
      </c>
      <c r="AP100" s="39" t="str">
        <f t="shared" si="31"/>
        <v>-</v>
      </c>
      <c r="AQ100" s="39" t="str">
        <f t="shared" si="32"/>
        <v>-</v>
      </c>
      <c r="AR100" s="39" t="str">
        <f t="shared" si="33"/>
        <v>-</v>
      </c>
      <c r="AS100" s="39" t="str">
        <f t="shared" si="34"/>
        <v>-</v>
      </c>
      <c r="AT100" s="39" t="str">
        <f t="shared" si="35"/>
        <v>-</v>
      </c>
      <c r="AU100" s="39" t="str">
        <f t="shared" si="36"/>
        <v>-</v>
      </c>
      <c r="AV100" s="39" t="str">
        <f t="shared" si="37"/>
        <v>-</v>
      </c>
      <c r="AW100" s="39" t="str">
        <f t="shared" si="38"/>
        <v>-</v>
      </c>
      <c r="AX100" s="39" t="str">
        <f t="shared" si="39"/>
        <v>-</v>
      </c>
      <c r="AY100" s="3"/>
      <c r="AZ100" s="26"/>
      <c r="BA100" s="26"/>
      <c r="BB100" s="34"/>
      <c r="BC100" s="26"/>
      <c r="BD100" s="34"/>
      <c r="BE100" s="34"/>
      <c r="BF100" s="34"/>
      <c r="BI100" s="26"/>
    </row>
    <row r="101" spans="1:61" s="4" customFormat="1" ht="13.9" customHeight="1" x14ac:dyDescent="0.25">
      <c r="A101" s="3"/>
      <c r="B101" s="9" t="s">
        <v>155</v>
      </c>
      <c r="C101" s="5"/>
      <c r="D101" s="6"/>
      <c r="E101" s="7"/>
      <c r="F101" s="7"/>
      <c r="G101" s="7"/>
      <c r="H101" s="6"/>
      <c r="I101" s="6"/>
      <c r="J101" s="6">
        <f t="shared" si="40"/>
        <v>0</v>
      </c>
      <c r="K101" s="13" t="str">
        <f t="shared" si="27"/>
        <v>-</v>
      </c>
      <c r="L101" s="6" t="str">
        <f t="shared" si="24"/>
        <v/>
      </c>
      <c r="M101" s="25" t="str">
        <f>IF(I101="","-",IFERROR(VLOOKUP(L101,Segédlisták!$B$3:$C$18,2,0),"-"))</f>
        <v>-</v>
      </c>
      <c r="N101" s="42" t="str">
        <f t="shared" si="25"/>
        <v>-</v>
      </c>
      <c r="O101" s="43"/>
      <c r="P101" s="44" t="str">
        <f t="shared" si="41"/>
        <v>-</v>
      </c>
      <c r="Q101" s="7" t="s">
        <v>1071</v>
      </c>
      <c r="R101" s="1"/>
      <c r="S101" s="1"/>
      <c r="T101" s="17" t="str">
        <f t="shared" si="26"/>
        <v>-</v>
      </c>
      <c r="U101" s="36" t="str">
        <f t="shared" ca="1" si="42"/>
        <v>-</v>
      </c>
      <c r="V101" s="37" t="str">
        <f t="shared" ca="1" si="43"/>
        <v>-</v>
      </c>
      <c r="W101" s="38" t="str">
        <f t="shared" si="44"/>
        <v>-</v>
      </c>
      <c r="X101" s="39" t="str">
        <f t="shared" si="45"/>
        <v>-</v>
      </c>
      <c r="Y101" s="36" t="str">
        <f t="shared" ca="1" si="46"/>
        <v>-</v>
      </c>
      <c r="Z101" s="37" t="str">
        <f t="shared" ca="1" si="47"/>
        <v>-</v>
      </c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39" t="str">
        <f t="shared" si="28"/>
        <v>-</v>
      </c>
      <c r="AN101" s="39" t="str">
        <f t="shared" si="29"/>
        <v>-</v>
      </c>
      <c r="AO101" s="39" t="str">
        <f t="shared" si="30"/>
        <v>-</v>
      </c>
      <c r="AP101" s="39" t="str">
        <f t="shared" si="31"/>
        <v>-</v>
      </c>
      <c r="AQ101" s="39" t="str">
        <f t="shared" si="32"/>
        <v>-</v>
      </c>
      <c r="AR101" s="39" t="str">
        <f t="shared" si="33"/>
        <v>-</v>
      </c>
      <c r="AS101" s="39" t="str">
        <f t="shared" si="34"/>
        <v>-</v>
      </c>
      <c r="AT101" s="39" t="str">
        <f t="shared" si="35"/>
        <v>-</v>
      </c>
      <c r="AU101" s="39" t="str">
        <f t="shared" si="36"/>
        <v>-</v>
      </c>
      <c r="AV101" s="39" t="str">
        <f t="shared" si="37"/>
        <v>-</v>
      </c>
      <c r="AW101" s="39" t="str">
        <f t="shared" si="38"/>
        <v>-</v>
      </c>
      <c r="AX101" s="39" t="str">
        <f t="shared" si="39"/>
        <v>-</v>
      </c>
      <c r="AY101" s="3"/>
      <c r="AZ101" s="26"/>
      <c r="BA101" s="26"/>
      <c r="BB101" s="34"/>
      <c r="BC101" s="26"/>
      <c r="BD101" s="34"/>
      <c r="BE101" s="34"/>
      <c r="BF101" s="34"/>
      <c r="BI101" s="26"/>
    </row>
    <row r="102" spans="1:61" s="4" customFormat="1" ht="13.9" customHeight="1" x14ac:dyDescent="0.25">
      <c r="A102" s="3"/>
      <c r="B102" s="9" t="s">
        <v>156</v>
      </c>
      <c r="C102" s="5"/>
      <c r="D102" s="6"/>
      <c r="E102" s="7"/>
      <c r="F102" s="7"/>
      <c r="G102" s="7"/>
      <c r="H102" s="6"/>
      <c r="I102" s="6"/>
      <c r="J102" s="6">
        <f t="shared" si="40"/>
        <v>0</v>
      </c>
      <c r="K102" s="13" t="str">
        <f t="shared" si="27"/>
        <v>-</v>
      </c>
      <c r="L102" s="6" t="str">
        <f t="shared" si="24"/>
        <v/>
      </c>
      <c r="M102" s="25" t="str">
        <f>IF(I102="","-",IFERROR(VLOOKUP(L102,Segédlisták!$B$3:$C$18,2,0),"-"))</f>
        <v>-</v>
      </c>
      <c r="N102" s="42" t="str">
        <f t="shared" si="25"/>
        <v>-</v>
      </c>
      <c r="O102" s="43"/>
      <c r="P102" s="44" t="str">
        <f t="shared" si="41"/>
        <v>-</v>
      </c>
      <c r="Q102" s="7" t="s">
        <v>1071</v>
      </c>
      <c r="R102" s="1"/>
      <c r="S102" s="1"/>
      <c r="T102" s="17" t="str">
        <f t="shared" si="26"/>
        <v>-</v>
      </c>
      <c r="U102" s="36" t="str">
        <f t="shared" ca="1" si="42"/>
        <v>-</v>
      </c>
      <c r="V102" s="37" t="str">
        <f t="shared" ca="1" si="43"/>
        <v>-</v>
      </c>
      <c r="W102" s="38" t="str">
        <f t="shared" si="44"/>
        <v>-</v>
      </c>
      <c r="X102" s="39" t="str">
        <f t="shared" si="45"/>
        <v>-</v>
      </c>
      <c r="Y102" s="36" t="str">
        <f t="shared" ca="1" si="46"/>
        <v>-</v>
      </c>
      <c r="Z102" s="37" t="str">
        <f t="shared" ca="1" si="47"/>
        <v>-</v>
      </c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39" t="str">
        <f t="shared" si="28"/>
        <v>-</v>
      </c>
      <c r="AN102" s="39" t="str">
        <f t="shared" si="29"/>
        <v>-</v>
      </c>
      <c r="AO102" s="39" t="str">
        <f t="shared" si="30"/>
        <v>-</v>
      </c>
      <c r="AP102" s="39" t="str">
        <f t="shared" si="31"/>
        <v>-</v>
      </c>
      <c r="AQ102" s="39" t="str">
        <f t="shared" si="32"/>
        <v>-</v>
      </c>
      <c r="AR102" s="39" t="str">
        <f t="shared" si="33"/>
        <v>-</v>
      </c>
      <c r="AS102" s="39" t="str">
        <f t="shared" si="34"/>
        <v>-</v>
      </c>
      <c r="AT102" s="39" t="str">
        <f t="shared" si="35"/>
        <v>-</v>
      </c>
      <c r="AU102" s="39" t="str">
        <f t="shared" si="36"/>
        <v>-</v>
      </c>
      <c r="AV102" s="39" t="str">
        <f t="shared" si="37"/>
        <v>-</v>
      </c>
      <c r="AW102" s="39" t="str">
        <f t="shared" si="38"/>
        <v>-</v>
      </c>
      <c r="AX102" s="39" t="str">
        <f t="shared" si="39"/>
        <v>-</v>
      </c>
      <c r="AY102" s="3"/>
      <c r="AZ102" s="26"/>
      <c r="BA102" s="26"/>
      <c r="BB102" s="34"/>
      <c r="BC102" s="26"/>
      <c r="BD102" s="34"/>
      <c r="BE102" s="34"/>
      <c r="BF102" s="34"/>
      <c r="BI102" s="26"/>
    </row>
    <row r="103" spans="1:61" s="4" customFormat="1" ht="13.9" customHeight="1" x14ac:dyDescent="0.25">
      <c r="A103" s="3"/>
      <c r="B103" s="9" t="s">
        <v>157</v>
      </c>
      <c r="C103" s="5"/>
      <c r="D103" s="6"/>
      <c r="E103" s="7"/>
      <c r="F103" s="7"/>
      <c r="G103" s="7"/>
      <c r="H103" s="6"/>
      <c r="I103" s="6"/>
      <c r="J103" s="6">
        <f t="shared" si="40"/>
        <v>0</v>
      </c>
      <c r="K103" s="13" t="str">
        <f t="shared" si="27"/>
        <v>-</v>
      </c>
      <c r="L103" s="6" t="str">
        <f t="shared" si="24"/>
        <v/>
      </c>
      <c r="M103" s="25" t="str">
        <f>IF(I103="","-",IFERROR(VLOOKUP(L103,Segédlisták!$B$3:$C$18,2,0),"-"))</f>
        <v>-</v>
      </c>
      <c r="N103" s="42" t="str">
        <f t="shared" si="25"/>
        <v>-</v>
      </c>
      <c r="O103" s="43"/>
      <c r="P103" s="44" t="str">
        <f t="shared" si="41"/>
        <v>-</v>
      </c>
      <c r="Q103" s="7" t="s">
        <v>1071</v>
      </c>
      <c r="R103" s="1"/>
      <c r="S103" s="1"/>
      <c r="T103" s="17" t="str">
        <f t="shared" si="26"/>
        <v>-</v>
      </c>
      <c r="U103" s="36" t="str">
        <f t="shared" ca="1" si="42"/>
        <v>-</v>
      </c>
      <c r="V103" s="37" t="str">
        <f t="shared" ca="1" si="43"/>
        <v>-</v>
      </c>
      <c r="W103" s="38" t="str">
        <f t="shared" si="44"/>
        <v>-</v>
      </c>
      <c r="X103" s="39" t="str">
        <f t="shared" si="45"/>
        <v>-</v>
      </c>
      <c r="Y103" s="36" t="str">
        <f t="shared" ca="1" si="46"/>
        <v>-</v>
      </c>
      <c r="Z103" s="37" t="str">
        <f t="shared" ca="1" si="47"/>
        <v>-</v>
      </c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39" t="str">
        <f t="shared" si="28"/>
        <v>-</v>
      </c>
      <c r="AN103" s="39" t="str">
        <f t="shared" si="29"/>
        <v>-</v>
      </c>
      <c r="AO103" s="39" t="str">
        <f t="shared" si="30"/>
        <v>-</v>
      </c>
      <c r="AP103" s="39" t="str">
        <f t="shared" si="31"/>
        <v>-</v>
      </c>
      <c r="AQ103" s="39" t="str">
        <f t="shared" si="32"/>
        <v>-</v>
      </c>
      <c r="AR103" s="39" t="str">
        <f t="shared" si="33"/>
        <v>-</v>
      </c>
      <c r="AS103" s="39" t="str">
        <f t="shared" si="34"/>
        <v>-</v>
      </c>
      <c r="AT103" s="39" t="str">
        <f t="shared" si="35"/>
        <v>-</v>
      </c>
      <c r="AU103" s="39" t="str">
        <f t="shared" si="36"/>
        <v>-</v>
      </c>
      <c r="AV103" s="39" t="str">
        <f t="shared" si="37"/>
        <v>-</v>
      </c>
      <c r="AW103" s="39" t="str">
        <f t="shared" si="38"/>
        <v>-</v>
      </c>
      <c r="AX103" s="39" t="str">
        <f t="shared" si="39"/>
        <v>-</v>
      </c>
      <c r="AY103" s="3"/>
      <c r="AZ103" s="26"/>
      <c r="BA103" s="26"/>
      <c r="BB103" s="34"/>
      <c r="BC103" s="26"/>
      <c r="BD103" s="34"/>
      <c r="BE103" s="34"/>
      <c r="BF103" s="34"/>
      <c r="BI103" s="26"/>
    </row>
    <row r="104" spans="1:61" s="4" customFormat="1" ht="13.9" customHeight="1" x14ac:dyDescent="0.25">
      <c r="A104" s="3"/>
      <c r="B104" s="9" t="s">
        <v>158</v>
      </c>
      <c r="C104" s="5"/>
      <c r="D104" s="6"/>
      <c r="E104" s="7"/>
      <c r="F104" s="7"/>
      <c r="G104" s="7"/>
      <c r="H104" s="6"/>
      <c r="I104" s="6"/>
      <c r="J104" s="6">
        <f t="shared" si="40"/>
        <v>0</v>
      </c>
      <c r="K104" s="13" t="str">
        <f t="shared" si="27"/>
        <v>-</v>
      </c>
      <c r="L104" s="6" t="str">
        <f t="shared" si="24"/>
        <v/>
      </c>
      <c r="M104" s="25" t="str">
        <f>IF(I104="","-",IFERROR(VLOOKUP(L104,Segédlisták!$B$3:$C$18,2,0),"-"))</f>
        <v>-</v>
      </c>
      <c r="N104" s="42" t="str">
        <f t="shared" si="25"/>
        <v>-</v>
      </c>
      <c r="O104" s="43"/>
      <c r="P104" s="44" t="str">
        <f t="shared" si="41"/>
        <v>-</v>
      </c>
      <c r="Q104" s="7" t="s">
        <v>1071</v>
      </c>
      <c r="R104" s="1"/>
      <c r="S104" s="1"/>
      <c r="T104" s="17" t="str">
        <f t="shared" si="26"/>
        <v>-</v>
      </c>
      <c r="U104" s="36" t="str">
        <f t="shared" ca="1" si="42"/>
        <v>-</v>
      </c>
      <c r="V104" s="37" t="str">
        <f t="shared" ca="1" si="43"/>
        <v>-</v>
      </c>
      <c r="W104" s="38" t="str">
        <f t="shared" si="44"/>
        <v>-</v>
      </c>
      <c r="X104" s="39" t="str">
        <f t="shared" si="45"/>
        <v>-</v>
      </c>
      <c r="Y104" s="36" t="str">
        <f t="shared" ca="1" si="46"/>
        <v>-</v>
      </c>
      <c r="Z104" s="37" t="str">
        <f t="shared" ca="1" si="47"/>
        <v>-</v>
      </c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39" t="str">
        <f t="shared" si="28"/>
        <v>-</v>
      </c>
      <c r="AN104" s="39" t="str">
        <f t="shared" si="29"/>
        <v>-</v>
      </c>
      <c r="AO104" s="39" t="str">
        <f t="shared" si="30"/>
        <v>-</v>
      </c>
      <c r="AP104" s="39" t="str">
        <f t="shared" si="31"/>
        <v>-</v>
      </c>
      <c r="AQ104" s="39" t="str">
        <f t="shared" si="32"/>
        <v>-</v>
      </c>
      <c r="AR104" s="39" t="str">
        <f t="shared" si="33"/>
        <v>-</v>
      </c>
      <c r="AS104" s="39" t="str">
        <f t="shared" si="34"/>
        <v>-</v>
      </c>
      <c r="AT104" s="39" t="str">
        <f t="shared" si="35"/>
        <v>-</v>
      </c>
      <c r="AU104" s="39" t="str">
        <f t="shared" si="36"/>
        <v>-</v>
      </c>
      <c r="AV104" s="39" t="str">
        <f t="shared" si="37"/>
        <v>-</v>
      </c>
      <c r="AW104" s="39" t="str">
        <f t="shared" si="38"/>
        <v>-</v>
      </c>
      <c r="AX104" s="39" t="str">
        <f t="shared" si="39"/>
        <v>-</v>
      </c>
      <c r="AY104" s="3"/>
      <c r="AZ104" s="26"/>
      <c r="BA104" s="26"/>
      <c r="BB104" s="34"/>
      <c r="BC104" s="26"/>
      <c r="BD104" s="34"/>
      <c r="BE104" s="34"/>
      <c r="BF104" s="34"/>
      <c r="BI104" s="26"/>
    </row>
    <row r="105" spans="1:61" s="4" customFormat="1" ht="13.9" customHeight="1" x14ac:dyDescent="0.25">
      <c r="A105" s="3"/>
      <c r="B105" s="9" t="s">
        <v>159</v>
      </c>
      <c r="C105" s="5"/>
      <c r="D105" s="6"/>
      <c r="E105" s="7"/>
      <c r="F105" s="7"/>
      <c r="G105" s="7"/>
      <c r="H105" s="6"/>
      <c r="I105" s="6"/>
      <c r="J105" s="6">
        <f t="shared" si="40"/>
        <v>0</v>
      </c>
      <c r="K105" s="13" t="str">
        <f t="shared" si="27"/>
        <v>-</v>
      </c>
      <c r="L105" s="6" t="str">
        <f t="shared" si="24"/>
        <v/>
      </c>
      <c r="M105" s="25" t="str">
        <f>IF(I105="","-",IFERROR(VLOOKUP(L105,Segédlisták!$B$3:$C$18,2,0),"-"))</f>
        <v>-</v>
      </c>
      <c r="N105" s="42" t="str">
        <f t="shared" si="25"/>
        <v>-</v>
      </c>
      <c r="O105" s="43"/>
      <c r="P105" s="44" t="str">
        <f t="shared" si="41"/>
        <v>-</v>
      </c>
      <c r="Q105" s="7" t="s">
        <v>1071</v>
      </c>
      <c r="R105" s="1"/>
      <c r="S105" s="1"/>
      <c r="T105" s="17" t="str">
        <f t="shared" si="26"/>
        <v>-</v>
      </c>
      <c r="U105" s="36" t="str">
        <f t="shared" ca="1" si="42"/>
        <v>-</v>
      </c>
      <c r="V105" s="37" t="str">
        <f t="shared" ca="1" si="43"/>
        <v>-</v>
      </c>
      <c r="W105" s="38" t="str">
        <f t="shared" si="44"/>
        <v>-</v>
      </c>
      <c r="X105" s="39" t="str">
        <f t="shared" si="45"/>
        <v>-</v>
      </c>
      <c r="Y105" s="36" t="str">
        <f t="shared" ca="1" si="46"/>
        <v>-</v>
      </c>
      <c r="Z105" s="37" t="str">
        <f t="shared" ca="1" si="47"/>
        <v>-</v>
      </c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39" t="str">
        <f t="shared" si="28"/>
        <v>-</v>
      </c>
      <c r="AN105" s="39" t="str">
        <f t="shared" si="29"/>
        <v>-</v>
      </c>
      <c r="AO105" s="39" t="str">
        <f t="shared" si="30"/>
        <v>-</v>
      </c>
      <c r="AP105" s="39" t="str">
        <f t="shared" si="31"/>
        <v>-</v>
      </c>
      <c r="AQ105" s="39" t="str">
        <f t="shared" si="32"/>
        <v>-</v>
      </c>
      <c r="AR105" s="39" t="str">
        <f t="shared" si="33"/>
        <v>-</v>
      </c>
      <c r="AS105" s="39" t="str">
        <f t="shared" si="34"/>
        <v>-</v>
      </c>
      <c r="AT105" s="39" t="str">
        <f t="shared" si="35"/>
        <v>-</v>
      </c>
      <c r="AU105" s="39" t="str">
        <f t="shared" si="36"/>
        <v>-</v>
      </c>
      <c r="AV105" s="39" t="str">
        <f t="shared" si="37"/>
        <v>-</v>
      </c>
      <c r="AW105" s="39" t="str">
        <f t="shared" si="38"/>
        <v>-</v>
      </c>
      <c r="AX105" s="39" t="str">
        <f t="shared" si="39"/>
        <v>-</v>
      </c>
      <c r="AY105" s="3"/>
      <c r="AZ105" s="26"/>
      <c r="BA105" s="26"/>
      <c r="BB105" s="34"/>
      <c r="BC105" s="26"/>
      <c r="BD105" s="34"/>
      <c r="BE105" s="34"/>
      <c r="BF105" s="34"/>
      <c r="BI105" s="26"/>
    </row>
    <row r="106" spans="1:61" s="4" customFormat="1" ht="13.9" customHeight="1" x14ac:dyDescent="0.25">
      <c r="A106" s="3"/>
      <c r="B106" s="9" t="s">
        <v>160</v>
      </c>
      <c r="C106" s="5"/>
      <c r="D106" s="6"/>
      <c r="E106" s="7"/>
      <c r="F106" s="7"/>
      <c r="G106" s="7"/>
      <c r="H106" s="6"/>
      <c r="I106" s="6"/>
      <c r="J106" s="6">
        <f t="shared" si="40"/>
        <v>0</v>
      </c>
      <c r="K106" s="13" t="str">
        <f t="shared" si="27"/>
        <v>-</v>
      </c>
      <c r="L106" s="6" t="str">
        <f t="shared" si="24"/>
        <v/>
      </c>
      <c r="M106" s="25" t="str">
        <f>IF(I106="","-",IFERROR(VLOOKUP(L106,Segédlisták!$B$3:$C$18,2,0),"-"))</f>
        <v>-</v>
      </c>
      <c r="N106" s="42" t="str">
        <f t="shared" si="25"/>
        <v>-</v>
      </c>
      <c r="O106" s="43"/>
      <c r="P106" s="44" t="str">
        <f t="shared" si="41"/>
        <v>-</v>
      </c>
      <c r="Q106" s="7" t="s">
        <v>1071</v>
      </c>
      <c r="R106" s="1"/>
      <c r="S106" s="1"/>
      <c r="T106" s="17" t="str">
        <f t="shared" si="26"/>
        <v>-</v>
      </c>
      <c r="U106" s="36" t="str">
        <f t="shared" ca="1" si="42"/>
        <v>-</v>
      </c>
      <c r="V106" s="37" t="str">
        <f t="shared" ca="1" si="43"/>
        <v>-</v>
      </c>
      <c r="W106" s="38" t="str">
        <f t="shared" si="44"/>
        <v>-</v>
      </c>
      <c r="X106" s="39" t="str">
        <f t="shared" si="45"/>
        <v>-</v>
      </c>
      <c r="Y106" s="36" t="str">
        <f t="shared" ca="1" si="46"/>
        <v>-</v>
      </c>
      <c r="Z106" s="37" t="str">
        <f t="shared" ca="1" si="47"/>
        <v>-</v>
      </c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39" t="str">
        <f t="shared" si="28"/>
        <v>-</v>
      </c>
      <c r="AN106" s="39" t="str">
        <f t="shared" si="29"/>
        <v>-</v>
      </c>
      <c r="AO106" s="39" t="str">
        <f t="shared" si="30"/>
        <v>-</v>
      </c>
      <c r="AP106" s="39" t="str">
        <f t="shared" si="31"/>
        <v>-</v>
      </c>
      <c r="AQ106" s="39" t="str">
        <f t="shared" si="32"/>
        <v>-</v>
      </c>
      <c r="AR106" s="39" t="str">
        <f t="shared" si="33"/>
        <v>-</v>
      </c>
      <c r="AS106" s="39" t="str">
        <f t="shared" si="34"/>
        <v>-</v>
      </c>
      <c r="AT106" s="39" t="str">
        <f t="shared" si="35"/>
        <v>-</v>
      </c>
      <c r="AU106" s="39" t="str">
        <f t="shared" si="36"/>
        <v>-</v>
      </c>
      <c r="AV106" s="39" t="str">
        <f t="shared" si="37"/>
        <v>-</v>
      </c>
      <c r="AW106" s="39" t="str">
        <f t="shared" si="38"/>
        <v>-</v>
      </c>
      <c r="AX106" s="39" t="str">
        <f t="shared" si="39"/>
        <v>-</v>
      </c>
      <c r="AY106" s="3"/>
      <c r="AZ106" s="26"/>
      <c r="BA106" s="26"/>
      <c r="BB106" s="34"/>
      <c r="BC106" s="26"/>
      <c r="BD106" s="34"/>
      <c r="BE106" s="34"/>
      <c r="BF106" s="34"/>
      <c r="BI106" s="26"/>
    </row>
    <row r="107" spans="1:61" s="4" customFormat="1" ht="13.9" customHeight="1" x14ac:dyDescent="0.25">
      <c r="A107" s="3"/>
      <c r="B107" s="9" t="s">
        <v>161</v>
      </c>
      <c r="C107" s="5"/>
      <c r="D107" s="6"/>
      <c r="E107" s="7"/>
      <c r="F107" s="7"/>
      <c r="G107" s="7"/>
      <c r="H107" s="6"/>
      <c r="I107" s="6"/>
      <c r="J107" s="6">
        <f t="shared" si="40"/>
        <v>0</v>
      </c>
      <c r="K107" s="13" t="str">
        <f t="shared" si="27"/>
        <v>-</v>
      </c>
      <c r="L107" s="6" t="str">
        <f t="shared" si="24"/>
        <v/>
      </c>
      <c r="M107" s="25" t="str">
        <f>IF(I107="","-",IFERROR(VLOOKUP(L107,Segédlisták!$B$3:$C$18,2,0),"-"))</f>
        <v>-</v>
      </c>
      <c r="N107" s="42" t="str">
        <f t="shared" si="25"/>
        <v>-</v>
      </c>
      <c r="O107" s="43"/>
      <c r="P107" s="44" t="str">
        <f t="shared" si="41"/>
        <v>-</v>
      </c>
      <c r="Q107" s="7" t="s">
        <v>1071</v>
      </c>
      <c r="R107" s="1"/>
      <c r="S107" s="1"/>
      <c r="T107" s="17" t="str">
        <f t="shared" si="26"/>
        <v>-</v>
      </c>
      <c r="U107" s="36" t="str">
        <f t="shared" ca="1" si="42"/>
        <v>-</v>
      </c>
      <c r="V107" s="37" t="str">
        <f t="shared" ca="1" si="43"/>
        <v>-</v>
      </c>
      <c r="W107" s="38" t="str">
        <f t="shared" si="44"/>
        <v>-</v>
      </c>
      <c r="X107" s="39" t="str">
        <f t="shared" si="45"/>
        <v>-</v>
      </c>
      <c r="Y107" s="36" t="str">
        <f t="shared" ca="1" si="46"/>
        <v>-</v>
      </c>
      <c r="Z107" s="37" t="str">
        <f t="shared" ca="1" si="47"/>
        <v>-</v>
      </c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39" t="str">
        <f t="shared" si="28"/>
        <v>-</v>
      </c>
      <c r="AN107" s="39" t="str">
        <f t="shared" si="29"/>
        <v>-</v>
      </c>
      <c r="AO107" s="39" t="str">
        <f t="shared" si="30"/>
        <v>-</v>
      </c>
      <c r="AP107" s="39" t="str">
        <f t="shared" si="31"/>
        <v>-</v>
      </c>
      <c r="AQ107" s="39" t="str">
        <f t="shared" si="32"/>
        <v>-</v>
      </c>
      <c r="AR107" s="39" t="str">
        <f t="shared" si="33"/>
        <v>-</v>
      </c>
      <c r="AS107" s="39" t="str">
        <f t="shared" si="34"/>
        <v>-</v>
      </c>
      <c r="AT107" s="39" t="str">
        <f t="shared" si="35"/>
        <v>-</v>
      </c>
      <c r="AU107" s="39" t="str">
        <f t="shared" si="36"/>
        <v>-</v>
      </c>
      <c r="AV107" s="39" t="str">
        <f t="shared" si="37"/>
        <v>-</v>
      </c>
      <c r="AW107" s="39" t="str">
        <f t="shared" si="38"/>
        <v>-</v>
      </c>
      <c r="AX107" s="39" t="str">
        <f t="shared" si="39"/>
        <v>-</v>
      </c>
      <c r="AY107" s="3"/>
      <c r="AZ107" s="26"/>
      <c r="BA107" s="26"/>
      <c r="BB107" s="34"/>
      <c r="BC107" s="26"/>
      <c r="BD107" s="34"/>
      <c r="BE107" s="34"/>
      <c r="BF107" s="34"/>
      <c r="BI107" s="26"/>
    </row>
    <row r="108" spans="1:61" s="4" customFormat="1" ht="13.9" customHeight="1" x14ac:dyDescent="0.25">
      <c r="A108" s="3"/>
      <c r="B108" s="9" t="s">
        <v>162</v>
      </c>
      <c r="C108" s="5"/>
      <c r="D108" s="6"/>
      <c r="E108" s="7"/>
      <c r="F108" s="7"/>
      <c r="G108" s="7"/>
      <c r="H108" s="6"/>
      <c r="I108" s="6"/>
      <c r="J108" s="6">
        <f t="shared" si="40"/>
        <v>0</v>
      </c>
      <c r="K108" s="13" t="str">
        <f t="shared" si="27"/>
        <v>-</v>
      </c>
      <c r="L108" s="6" t="str">
        <f t="shared" si="24"/>
        <v/>
      </c>
      <c r="M108" s="25" t="str">
        <f>IF(I108="","-",IFERROR(VLOOKUP(L108,Segédlisták!$B$3:$C$18,2,0),"-"))</f>
        <v>-</v>
      </c>
      <c r="N108" s="42" t="str">
        <f t="shared" si="25"/>
        <v>-</v>
      </c>
      <c r="O108" s="43"/>
      <c r="P108" s="44" t="str">
        <f t="shared" si="41"/>
        <v>-</v>
      </c>
      <c r="Q108" s="7" t="s">
        <v>1071</v>
      </c>
      <c r="R108" s="1"/>
      <c r="S108" s="1"/>
      <c r="T108" s="17" t="str">
        <f t="shared" si="26"/>
        <v>-</v>
      </c>
      <c r="U108" s="36" t="str">
        <f t="shared" ca="1" si="42"/>
        <v>-</v>
      </c>
      <c r="V108" s="37" t="str">
        <f t="shared" ca="1" si="43"/>
        <v>-</v>
      </c>
      <c r="W108" s="38" t="str">
        <f t="shared" si="44"/>
        <v>-</v>
      </c>
      <c r="X108" s="39" t="str">
        <f t="shared" si="45"/>
        <v>-</v>
      </c>
      <c r="Y108" s="36" t="str">
        <f t="shared" ca="1" si="46"/>
        <v>-</v>
      </c>
      <c r="Z108" s="37" t="str">
        <f t="shared" ca="1" si="47"/>
        <v>-</v>
      </c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39" t="str">
        <f t="shared" si="28"/>
        <v>-</v>
      </c>
      <c r="AN108" s="39" t="str">
        <f t="shared" si="29"/>
        <v>-</v>
      </c>
      <c r="AO108" s="39" t="str">
        <f t="shared" si="30"/>
        <v>-</v>
      </c>
      <c r="AP108" s="39" t="str">
        <f t="shared" si="31"/>
        <v>-</v>
      </c>
      <c r="AQ108" s="39" t="str">
        <f t="shared" si="32"/>
        <v>-</v>
      </c>
      <c r="AR108" s="39" t="str">
        <f t="shared" si="33"/>
        <v>-</v>
      </c>
      <c r="AS108" s="39" t="str">
        <f t="shared" si="34"/>
        <v>-</v>
      </c>
      <c r="AT108" s="39" t="str">
        <f t="shared" si="35"/>
        <v>-</v>
      </c>
      <c r="AU108" s="39" t="str">
        <f t="shared" si="36"/>
        <v>-</v>
      </c>
      <c r="AV108" s="39" t="str">
        <f t="shared" si="37"/>
        <v>-</v>
      </c>
      <c r="AW108" s="39" t="str">
        <f t="shared" si="38"/>
        <v>-</v>
      </c>
      <c r="AX108" s="39" t="str">
        <f t="shared" si="39"/>
        <v>-</v>
      </c>
      <c r="AY108" s="3"/>
      <c r="AZ108" s="26"/>
      <c r="BA108" s="26"/>
      <c r="BB108" s="34"/>
      <c r="BC108" s="26"/>
      <c r="BD108" s="34"/>
      <c r="BE108" s="34"/>
      <c r="BF108" s="34"/>
      <c r="BI108" s="26"/>
    </row>
    <row r="109" spans="1:61" s="4" customFormat="1" ht="13.9" customHeight="1" x14ac:dyDescent="0.25">
      <c r="A109" s="3"/>
      <c r="B109" s="9" t="s">
        <v>163</v>
      </c>
      <c r="C109" s="5"/>
      <c r="D109" s="6"/>
      <c r="E109" s="7"/>
      <c r="F109" s="7"/>
      <c r="G109" s="7"/>
      <c r="H109" s="6"/>
      <c r="I109" s="6"/>
      <c r="J109" s="6">
        <f t="shared" si="40"/>
        <v>0</v>
      </c>
      <c r="K109" s="13" t="str">
        <f t="shared" si="27"/>
        <v>-</v>
      </c>
      <c r="L109" s="6" t="str">
        <f t="shared" si="24"/>
        <v/>
      </c>
      <c r="M109" s="25" t="str">
        <f>IF(I109="","-",IFERROR(VLOOKUP(L109,Segédlisták!$B$3:$C$18,2,0),"-"))</f>
        <v>-</v>
      </c>
      <c r="N109" s="42" t="str">
        <f t="shared" si="25"/>
        <v>-</v>
      </c>
      <c r="O109" s="43"/>
      <c r="P109" s="44" t="str">
        <f t="shared" si="41"/>
        <v>-</v>
      </c>
      <c r="Q109" s="7" t="s">
        <v>1071</v>
      </c>
      <c r="R109" s="1"/>
      <c r="S109" s="1"/>
      <c r="T109" s="17" t="str">
        <f t="shared" si="26"/>
        <v>-</v>
      </c>
      <c r="U109" s="36" t="str">
        <f t="shared" ca="1" si="42"/>
        <v>-</v>
      </c>
      <c r="V109" s="37" t="str">
        <f t="shared" ca="1" si="43"/>
        <v>-</v>
      </c>
      <c r="W109" s="38" t="str">
        <f t="shared" si="44"/>
        <v>-</v>
      </c>
      <c r="X109" s="39" t="str">
        <f t="shared" si="45"/>
        <v>-</v>
      </c>
      <c r="Y109" s="36" t="str">
        <f t="shared" ca="1" si="46"/>
        <v>-</v>
      </c>
      <c r="Z109" s="37" t="str">
        <f t="shared" ca="1" si="47"/>
        <v>-</v>
      </c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39" t="str">
        <f t="shared" si="28"/>
        <v>-</v>
      </c>
      <c r="AN109" s="39" t="str">
        <f t="shared" si="29"/>
        <v>-</v>
      </c>
      <c r="AO109" s="39" t="str">
        <f t="shared" si="30"/>
        <v>-</v>
      </c>
      <c r="AP109" s="39" t="str">
        <f t="shared" si="31"/>
        <v>-</v>
      </c>
      <c r="AQ109" s="39" t="str">
        <f t="shared" si="32"/>
        <v>-</v>
      </c>
      <c r="AR109" s="39" t="str">
        <f t="shared" si="33"/>
        <v>-</v>
      </c>
      <c r="AS109" s="39" t="str">
        <f t="shared" si="34"/>
        <v>-</v>
      </c>
      <c r="AT109" s="39" t="str">
        <f t="shared" si="35"/>
        <v>-</v>
      </c>
      <c r="AU109" s="39" t="str">
        <f t="shared" si="36"/>
        <v>-</v>
      </c>
      <c r="AV109" s="39" t="str">
        <f t="shared" si="37"/>
        <v>-</v>
      </c>
      <c r="AW109" s="39" t="str">
        <f t="shared" si="38"/>
        <v>-</v>
      </c>
      <c r="AX109" s="39" t="str">
        <f t="shared" si="39"/>
        <v>-</v>
      </c>
      <c r="AY109" s="3"/>
      <c r="AZ109" s="26"/>
      <c r="BA109" s="26"/>
      <c r="BB109" s="34"/>
      <c r="BC109" s="26"/>
      <c r="BD109" s="34"/>
      <c r="BE109" s="34"/>
      <c r="BF109" s="34"/>
      <c r="BI109" s="26"/>
    </row>
    <row r="110" spans="1:61" s="4" customFormat="1" ht="13.9" customHeight="1" x14ac:dyDescent="0.25">
      <c r="A110" s="3"/>
      <c r="B110" s="9" t="s">
        <v>164</v>
      </c>
      <c r="C110" s="5"/>
      <c r="D110" s="6"/>
      <c r="E110" s="7"/>
      <c r="F110" s="7"/>
      <c r="G110" s="7"/>
      <c r="H110" s="6"/>
      <c r="I110" s="6"/>
      <c r="J110" s="6">
        <f t="shared" si="40"/>
        <v>0</v>
      </c>
      <c r="K110" s="13" t="str">
        <f t="shared" si="27"/>
        <v>-</v>
      </c>
      <c r="L110" s="6" t="str">
        <f t="shared" si="24"/>
        <v/>
      </c>
      <c r="M110" s="25" t="str">
        <f>IF(I110="","-",IFERROR(VLOOKUP(L110,Segédlisták!$B$3:$C$18,2,0),"-"))</f>
        <v>-</v>
      </c>
      <c r="N110" s="42" t="str">
        <f t="shared" si="25"/>
        <v>-</v>
      </c>
      <c r="O110" s="43"/>
      <c r="P110" s="44" t="str">
        <f t="shared" si="41"/>
        <v>-</v>
      </c>
      <c r="Q110" s="7" t="s">
        <v>1071</v>
      </c>
      <c r="R110" s="1"/>
      <c r="S110" s="1"/>
      <c r="T110" s="17" t="str">
        <f t="shared" si="26"/>
        <v>-</v>
      </c>
      <c r="U110" s="36" t="str">
        <f t="shared" ca="1" si="42"/>
        <v>-</v>
      </c>
      <c r="V110" s="37" t="str">
        <f t="shared" ca="1" si="43"/>
        <v>-</v>
      </c>
      <c r="W110" s="38" t="str">
        <f t="shared" si="44"/>
        <v>-</v>
      </c>
      <c r="X110" s="39" t="str">
        <f t="shared" si="45"/>
        <v>-</v>
      </c>
      <c r="Y110" s="36" t="str">
        <f t="shared" ca="1" si="46"/>
        <v>-</v>
      </c>
      <c r="Z110" s="37" t="str">
        <f t="shared" ca="1" si="47"/>
        <v>-</v>
      </c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39" t="str">
        <f t="shared" si="28"/>
        <v>-</v>
      </c>
      <c r="AN110" s="39" t="str">
        <f t="shared" si="29"/>
        <v>-</v>
      </c>
      <c r="AO110" s="39" t="str">
        <f t="shared" si="30"/>
        <v>-</v>
      </c>
      <c r="AP110" s="39" t="str">
        <f t="shared" si="31"/>
        <v>-</v>
      </c>
      <c r="AQ110" s="39" t="str">
        <f t="shared" si="32"/>
        <v>-</v>
      </c>
      <c r="AR110" s="39" t="str">
        <f t="shared" si="33"/>
        <v>-</v>
      </c>
      <c r="AS110" s="39" t="str">
        <f t="shared" si="34"/>
        <v>-</v>
      </c>
      <c r="AT110" s="39" t="str">
        <f t="shared" si="35"/>
        <v>-</v>
      </c>
      <c r="AU110" s="39" t="str">
        <f t="shared" si="36"/>
        <v>-</v>
      </c>
      <c r="AV110" s="39" t="str">
        <f t="shared" si="37"/>
        <v>-</v>
      </c>
      <c r="AW110" s="39" t="str">
        <f t="shared" si="38"/>
        <v>-</v>
      </c>
      <c r="AX110" s="39" t="str">
        <f t="shared" si="39"/>
        <v>-</v>
      </c>
      <c r="AY110" s="3"/>
      <c r="AZ110" s="26"/>
      <c r="BA110" s="26"/>
      <c r="BB110" s="34"/>
      <c r="BC110" s="26"/>
      <c r="BD110" s="34"/>
      <c r="BE110" s="34"/>
      <c r="BF110" s="34"/>
      <c r="BI110" s="26"/>
    </row>
    <row r="111" spans="1:61" s="4" customFormat="1" ht="13.9" customHeight="1" x14ac:dyDescent="0.25">
      <c r="A111" s="3"/>
      <c r="B111" s="9" t="s">
        <v>165</v>
      </c>
      <c r="C111" s="5"/>
      <c r="D111" s="6"/>
      <c r="E111" s="7"/>
      <c r="F111" s="7"/>
      <c r="G111" s="7"/>
      <c r="H111" s="6"/>
      <c r="I111" s="6"/>
      <c r="J111" s="6">
        <f t="shared" si="40"/>
        <v>0</v>
      </c>
      <c r="K111" s="13" t="str">
        <f t="shared" si="27"/>
        <v>-</v>
      </c>
      <c r="L111" s="6" t="str">
        <f t="shared" si="24"/>
        <v/>
      </c>
      <c r="M111" s="25" t="str">
        <f>IF(I111="","-",IFERROR(VLOOKUP(L111,Segédlisták!$B$3:$C$18,2,0),"-"))</f>
        <v>-</v>
      </c>
      <c r="N111" s="42" t="str">
        <f t="shared" si="25"/>
        <v>-</v>
      </c>
      <c r="O111" s="43"/>
      <c r="P111" s="44" t="str">
        <f t="shared" si="41"/>
        <v>-</v>
      </c>
      <c r="Q111" s="7" t="s">
        <v>1071</v>
      </c>
      <c r="R111" s="1"/>
      <c r="S111" s="1"/>
      <c r="T111" s="17" t="str">
        <f t="shared" si="26"/>
        <v>-</v>
      </c>
      <c r="U111" s="36" t="str">
        <f t="shared" ca="1" si="42"/>
        <v>-</v>
      </c>
      <c r="V111" s="37" t="str">
        <f t="shared" ca="1" si="43"/>
        <v>-</v>
      </c>
      <c r="W111" s="38" t="str">
        <f t="shared" si="44"/>
        <v>-</v>
      </c>
      <c r="X111" s="39" t="str">
        <f t="shared" si="45"/>
        <v>-</v>
      </c>
      <c r="Y111" s="36" t="str">
        <f t="shared" ca="1" si="46"/>
        <v>-</v>
      </c>
      <c r="Z111" s="37" t="str">
        <f t="shared" ca="1" si="47"/>
        <v>-</v>
      </c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39" t="str">
        <f t="shared" si="28"/>
        <v>-</v>
      </c>
      <c r="AN111" s="39" t="str">
        <f t="shared" si="29"/>
        <v>-</v>
      </c>
      <c r="AO111" s="39" t="str">
        <f t="shared" si="30"/>
        <v>-</v>
      </c>
      <c r="AP111" s="39" t="str">
        <f t="shared" si="31"/>
        <v>-</v>
      </c>
      <c r="AQ111" s="39" t="str">
        <f t="shared" si="32"/>
        <v>-</v>
      </c>
      <c r="AR111" s="39" t="str">
        <f t="shared" si="33"/>
        <v>-</v>
      </c>
      <c r="AS111" s="39" t="str">
        <f t="shared" si="34"/>
        <v>-</v>
      </c>
      <c r="AT111" s="39" t="str">
        <f t="shared" si="35"/>
        <v>-</v>
      </c>
      <c r="AU111" s="39" t="str">
        <f t="shared" si="36"/>
        <v>-</v>
      </c>
      <c r="AV111" s="39" t="str">
        <f t="shared" si="37"/>
        <v>-</v>
      </c>
      <c r="AW111" s="39" t="str">
        <f t="shared" si="38"/>
        <v>-</v>
      </c>
      <c r="AX111" s="39" t="str">
        <f t="shared" si="39"/>
        <v>-</v>
      </c>
      <c r="AY111" s="3"/>
      <c r="AZ111" s="26"/>
      <c r="BA111" s="26"/>
      <c r="BB111" s="34"/>
      <c r="BC111" s="26"/>
      <c r="BD111" s="34"/>
      <c r="BE111" s="34"/>
      <c r="BF111" s="34"/>
      <c r="BI111" s="26"/>
    </row>
    <row r="112" spans="1:61" s="4" customFormat="1" ht="13.9" customHeight="1" x14ac:dyDescent="0.25">
      <c r="A112" s="3"/>
      <c r="B112" s="9" t="s">
        <v>166</v>
      </c>
      <c r="C112" s="5"/>
      <c r="D112" s="6"/>
      <c r="E112" s="7"/>
      <c r="F112" s="7"/>
      <c r="G112" s="7"/>
      <c r="H112" s="6"/>
      <c r="I112" s="6"/>
      <c r="J112" s="6">
        <f t="shared" si="40"/>
        <v>0</v>
      </c>
      <c r="K112" s="13" t="str">
        <f t="shared" si="27"/>
        <v>-</v>
      </c>
      <c r="L112" s="6" t="str">
        <f t="shared" si="24"/>
        <v/>
      </c>
      <c r="M112" s="25" t="str">
        <f>IF(I112="","-",IFERROR(VLOOKUP(L112,Segédlisták!$B$3:$C$18,2,0),"-"))</f>
        <v>-</v>
      </c>
      <c r="N112" s="42" t="str">
        <f t="shared" si="25"/>
        <v>-</v>
      </c>
      <c r="O112" s="43"/>
      <c r="P112" s="44" t="str">
        <f t="shared" si="41"/>
        <v>-</v>
      </c>
      <c r="Q112" s="7" t="s">
        <v>1071</v>
      </c>
      <c r="R112" s="1"/>
      <c r="S112" s="1"/>
      <c r="T112" s="17" t="str">
        <f t="shared" si="26"/>
        <v>-</v>
      </c>
      <c r="U112" s="36" t="str">
        <f t="shared" ca="1" si="42"/>
        <v>-</v>
      </c>
      <c r="V112" s="37" t="str">
        <f t="shared" ca="1" si="43"/>
        <v>-</v>
      </c>
      <c r="W112" s="38" t="str">
        <f t="shared" si="44"/>
        <v>-</v>
      </c>
      <c r="X112" s="39" t="str">
        <f t="shared" si="45"/>
        <v>-</v>
      </c>
      <c r="Y112" s="36" t="str">
        <f t="shared" ca="1" si="46"/>
        <v>-</v>
      </c>
      <c r="Z112" s="37" t="str">
        <f t="shared" ca="1" si="47"/>
        <v>-</v>
      </c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39" t="str">
        <f t="shared" si="28"/>
        <v>-</v>
      </c>
      <c r="AN112" s="39" t="str">
        <f t="shared" si="29"/>
        <v>-</v>
      </c>
      <c r="AO112" s="39" t="str">
        <f t="shared" si="30"/>
        <v>-</v>
      </c>
      <c r="AP112" s="39" t="str">
        <f t="shared" si="31"/>
        <v>-</v>
      </c>
      <c r="AQ112" s="39" t="str">
        <f t="shared" si="32"/>
        <v>-</v>
      </c>
      <c r="AR112" s="39" t="str">
        <f t="shared" si="33"/>
        <v>-</v>
      </c>
      <c r="AS112" s="39" t="str">
        <f t="shared" si="34"/>
        <v>-</v>
      </c>
      <c r="AT112" s="39" t="str">
        <f t="shared" si="35"/>
        <v>-</v>
      </c>
      <c r="AU112" s="39" t="str">
        <f t="shared" si="36"/>
        <v>-</v>
      </c>
      <c r="AV112" s="39" t="str">
        <f t="shared" si="37"/>
        <v>-</v>
      </c>
      <c r="AW112" s="39" t="str">
        <f t="shared" si="38"/>
        <v>-</v>
      </c>
      <c r="AX112" s="39" t="str">
        <f t="shared" si="39"/>
        <v>-</v>
      </c>
      <c r="AY112" s="3"/>
      <c r="AZ112" s="26"/>
      <c r="BA112" s="26"/>
      <c r="BB112" s="34"/>
      <c r="BC112" s="26"/>
      <c r="BD112" s="34"/>
      <c r="BE112" s="34"/>
      <c r="BF112" s="34"/>
      <c r="BI112" s="26"/>
    </row>
    <row r="113" spans="1:61" s="4" customFormat="1" ht="13.9" customHeight="1" x14ac:dyDescent="0.25">
      <c r="A113" s="3"/>
      <c r="B113" s="9" t="s">
        <v>167</v>
      </c>
      <c r="C113" s="5"/>
      <c r="D113" s="6"/>
      <c r="E113" s="7"/>
      <c r="F113" s="7"/>
      <c r="G113" s="7"/>
      <c r="H113" s="6"/>
      <c r="I113" s="6"/>
      <c r="J113" s="6">
        <f t="shared" si="40"/>
        <v>0</v>
      </c>
      <c r="K113" s="13" t="str">
        <f t="shared" si="27"/>
        <v>-</v>
      </c>
      <c r="L113" s="6" t="str">
        <f t="shared" si="24"/>
        <v/>
      </c>
      <c r="M113" s="25" t="str">
        <f>IF(I113="","-",IFERROR(VLOOKUP(L113,Segédlisták!$B$3:$C$18,2,0),"-"))</f>
        <v>-</v>
      </c>
      <c r="N113" s="42" t="str">
        <f t="shared" si="25"/>
        <v>-</v>
      </c>
      <c r="O113" s="43"/>
      <c r="P113" s="44" t="str">
        <f t="shared" si="41"/>
        <v>-</v>
      </c>
      <c r="Q113" s="7" t="s">
        <v>1071</v>
      </c>
      <c r="R113" s="1"/>
      <c r="S113" s="1"/>
      <c r="T113" s="17" t="str">
        <f t="shared" si="26"/>
        <v>-</v>
      </c>
      <c r="U113" s="36" t="str">
        <f t="shared" ca="1" si="42"/>
        <v>-</v>
      </c>
      <c r="V113" s="37" t="str">
        <f t="shared" ca="1" si="43"/>
        <v>-</v>
      </c>
      <c r="W113" s="38" t="str">
        <f t="shared" si="44"/>
        <v>-</v>
      </c>
      <c r="X113" s="39" t="str">
        <f t="shared" si="45"/>
        <v>-</v>
      </c>
      <c r="Y113" s="36" t="str">
        <f t="shared" ca="1" si="46"/>
        <v>-</v>
      </c>
      <c r="Z113" s="37" t="str">
        <f t="shared" ca="1" si="47"/>
        <v>-</v>
      </c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39" t="str">
        <f t="shared" si="28"/>
        <v>-</v>
      </c>
      <c r="AN113" s="39" t="str">
        <f t="shared" si="29"/>
        <v>-</v>
      </c>
      <c r="AO113" s="39" t="str">
        <f t="shared" si="30"/>
        <v>-</v>
      </c>
      <c r="AP113" s="39" t="str">
        <f t="shared" si="31"/>
        <v>-</v>
      </c>
      <c r="AQ113" s="39" t="str">
        <f t="shared" si="32"/>
        <v>-</v>
      </c>
      <c r="AR113" s="39" t="str">
        <f t="shared" si="33"/>
        <v>-</v>
      </c>
      <c r="AS113" s="39" t="str">
        <f t="shared" si="34"/>
        <v>-</v>
      </c>
      <c r="AT113" s="39" t="str">
        <f t="shared" si="35"/>
        <v>-</v>
      </c>
      <c r="AU113" s="39" t="str">
        <f t="shared" si="36"/>
        <v>-</v>
      </c>
      <c r="AV113" s="39" t="str">
        <f t="shared" si="37"/>
        <v>-</v>
      </c>
      <c r="AW113" s="39" t="str">
        <f t="shared" si="38"/>
        <v>-</v>
      </c>
      <c r="AX113" s="39" t="str">
        <f t="shared" si="39"/>
        <v>-</v>
      </c>
      <c r="AY113" s="3"/>
      <c r="AZ113" s="26"/>
      <c r="BA113" s="26"/>
      <c r="BB113" s="34"/>
      <c r="BC113" s="26"/>
      <c r="BD113" s="34"/>
      <c r="BE113" s="34"/>
      <c r="BF113" s="34"/>
      <c r="BI113" s="26"/>
    </row>
    <row r="114" spans="1:61" s="4" customFormat="1" ht="13.9" customHeight="1" x14ac:dyDescent="0.25">
      <c r="A114" s="3"/>
      <c r="B114" s="9" t="s">
        <v>168</v>
      </c>
      <c r="C114" s="5"/>
      <c r="D114" s="6"/>
      <c r="E114" s="7"/>
      <c r="F114" s="7"/>
      <c r="G114" s="7"/>
      <c r="H114" s="6"/>
      <c r="I114" s="6"/>
      <c r="J114" s="6">
        <f t="shared" si="40"/>
        <v>0</v>
      </c>
      <c r="K114" s="13" t="str">
        <f t="shared" si="27"/>
        <v>-</v>
      </c>
      <c r="L114" s="6" t="str">
        <f t="shared" si="24"/>
        <v/>
      </c>
      <c r="M114" s="25" t="str">
        <f>IF(I114="","-",IFERROR(VLOOKUP(L114,Segédlisták!$B$3:$C$18,2,0),"-"))</f>
        <v>-</v>
      </c>
      <c r="N114" s="42" t="str">
        <f t="shared" si="25"/>
        <v>-</v>
      </c>
      <c r="O114" s="43"/>
      <c r="P114" s="44" t="str">
        <f t="shared" si="41"/>
        <v>-</v>
      </c>
      <c r="Q114" s="7" t="s">
        <v>1071</v>
      </c>
      <c r="R114" s="1"/>
      <c r="S114" s="1"/>
      <c r="T114" s="17" t="str">
        <f t="shared" si="26"/>
        <v>-</v>
      </c>
      <c r="U114" s="36" t="str">
        <f t="shared" ca="1" si="42"/>
        <v>-</v>
      </c>
      <c r="V114" s="37" t="str">
        <f t="shared" ca="1" si="43"/>
        <v>-</v>
      </c>
      <c r="W114" s="38" t="str">
        <f t="shared" si="44"/>
        <v>-</v>
      </c>
      <c r="X114" s="39" t="str">
        <f t="shared" si="45"/>
        <v>-</v>
      </c>
      <c r="Y114" s="36" t="str">
        <f t="shared" ca="1" si="46"/>
        <v>-</v>
      </c>
      <c r="Z114" s="37" t="str">
        <f t="shared" ca="1" si="47"/>
        <v>-</v>
      </c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39" t="str">
        <f t="shared" si="28"/>
        <v>-</v>
      </c>
      <c r="AN114" s="39" t="str">
        <f t="shared" si="29"/>
        <v>-</v>
      </c>
      <c r="AO114" s="39" t="str">
        <f t="shared" si="30"/>
        <v>-</v>
      </c>
      <c r="AP114" s="39" t="str">
        <f t="shared" si="31"/>
        <v>-</v>
      </c>
      <c r="AQ114" s="39" t="str">
        <f t="shared" si="32"/>
        <v>-</v>
      </c>
      <c r="AR114" s="39" t="str">
        <f t="shared" si="33"/>
        <v>-</v>
      </c>
      <c r="AS114" s="39" t="str">
        <f t="shared" si="34"/>
        <v>-</v>
      </c>
      <c r="AT114" s="39" t="str">
        <f t="shared" si="35"/>
        <v>-</v>
      </c>
      <c r="AU114" s="39" t="str">
        <f t="shared" si="36"/>
        <v>-</v>
      </c>
      <c r="AV114" s="39" t="str">
        <f t="shared" si="37"/>
        <v>-</v>
      </c>
      <c r="AW114" s="39" t="str">
        <f t="shared" si="38"/>
        <v>-</v>
      </c>
      <c r="AX114" s="39" t="str">
        <f t="shared" si="39"/>
        <v>-</v>
      </c>
      <c r="AY114" s="3"/>
      <c r="AZ114" s="26"/>
      <c r="BA114" s="26"/>
      <c r="BB114" s="34"/>
      <c r="BC114" s="26"/>
      <c r="BD114" s="34"/>
      <c r="BE114" s="34"/>
      <c r="BF114" s="34"/>
      <c r="BI114" s="26"/>
    </row>
    <row r="115" spans="1:61" s="4" customFormat="1" ht="13.9" customHeight="1" x14ac:dyDescent="0.25">
      <c r="A115" s="3"/>
      <c r="B115" s="9" t="s">
        <v>169</v>
      </c>
      <c r="C115" s="5"/>
      <c r="D115" s="6"/>
      <c r="E115" s="7"/>
      <c r="F115" s="7"/>
      <c r="G115" s="7"/>
      <c r="H115" s="6"/>
      <c r="I115" s="6"/>
      <c r="J115" s="6">
        <f t="shared" si="40"/>
        <v>0</v>
      </c>
      <c r="K115" s="13" t="str">
        <f t="shared" si="27"/>
        <v>-</v>
      </c>
      <c r="L115" s="6" t="str">
        <f t="shared" si="24"/>
        <v/>
      </c>
      <c r="M115" s="25" t="str">
        <f>IF(I115="","-",IFERROR(VLOOKUP(L115,Segédlisták!$B$3:$C$18,2,0),"-"))</f>
        <v>-</v>
      </c>
      <c r="N115" s="42" t="str">
        <f t="shared" si="25"/>
        <v>-</v>
      </c>
      <c r="O115" s="43"/>
      <c r="P115" s="44" t="str">
        <f t="shared" si="41"/>
        <v>-</v>
      </c>
      <c r="Q115" s="7" t="s">
        <v>1071</v>
      </c>
      <c r="R115" s="1"/>
      <c r="S115" s="1"/>
      <c r="T115" s="17" t="str">
        <f t="shared" si="26"/>
        <v>-</v>
      </c>
      <c r="U115" s="36" t="str">
        <f t="shared" ca="1" si="42"/>
        <v>-</v>
      </c>
      <c r="V115" s="37" t="str">
        <f t="shared" ca="1" si="43"/>
        <v>-</v>
      </c>
      <c r="W115" s="38" t="str">
        <f t="shared" si="44"/>
        <v>-</v>
      </c>
      <c r="X115" s="39" t="str">
        <f t="shared" si="45"/>
        <v>-</v>
      </c>
      <c r="Y115" s="36" t="str">
        <f t="shared" ca="1" si="46"/>
        <v>-</v>
      </c>
      <c r="Z115" s="37" t="str">
        <f t="shared" ca="1" si="47"/>
        <v>-</v>
      </c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39" t="str">
        <f t="shared" si="28"/>
        <v>-</v>
      </c>
      <c r="AN115" s="39" t="str">
        <f t="shared" si="29"/>
        <v>-</v>
      </c>
      <c r="AO115" s="39" t="str">
        <f t="shared" si="30"/>
        <v>-</v>
      </c>
      <c r="AP115" s="39" t="str">
        <f t="shared" si="31"/>
        <v>-</v>
      </c>
      <c r="AQ115" s="39" t="str">
        <f t="shared" si="32"/>
        <v>-</v>
      </c>
      <c r="AR115" s="39" t="str">
        <f t="shared" si="33"/>
        <v>-</v>
      </c>
      <c r="AS115" s="39" t="str">
        <f t="shared" si="34"/>
        <v>-</v>
      </c>
      <c r="AT115" s="39" t="str">
        <f t="shared" si="35"/>
        <v>-</v>
      </c>
      <c r="AU115" s="39" t="str">
        <f t="shared" si="36"/>
        <v>-</v>
      </c>
      <c r="AV115" s="39" t="str">
        <f t="shared" si="37"/>
        <v>-</v>
      </c>
      <c r="AW115" s="39" t="str">
        <f t="shared" si="38"/>
        <v>-</v>
      </c>
      <c r="AX115" s="39" t="str">
        <f t="shared" si="39"/>
        <v>-</v>
      </c>
      <c r="AY115" s="3"/>
      <c r="AZ115" s="26"/>
      <c r="BA115" s="26"/>
      <c r="BB115" s="34"/>
      <c r="BC115" s="26"/>
      <c r="BD115" s="34"/>
      <c r="BE115" s="34"/>
      <c r="BF115" s="34"/>
      <c r="BI115" s="26"/>
    </row>
    <row r="116" spans="1:61" s="4" customFormat="1" ht="13.9" customHeight="1" x14ac:dyDescent="0.25">
      <c r="A116" s="3"/>
      <c r="B116" s="9" t="s">
        <v>170</v>
      </c>
      <c r="C116" s="5"/>
      <c r="D116" s="6"/>
      <c r="E116" s="7"/>
      <c r="F116" s="7"/>
      <c r="G116" s="7"/>
      <c r="H116" s="6"/>
      <c r="I116" s="6"/>
      <c r="J116" s="6">
        <f t="shared" si="40"/>
        <v>0</v>
      </c>
      <c r="K116" s="13" t="str">
        <f t="shared" si="27"/>
        <v>-</v>
      </c>
      <c r="L116" s="6" t="str">
        <f t="shared" si="24"/>
        <v/>
      </c>
      <c r="M116" s="25" t="str">
        <f>IF(I116="","-",IFERROR(VLOOKUP(L116,Segédlisták!$B$3:$C$18,2,0),"-"))</f>
        <v>-</v>
      </c>
      <c r="N116" s="42" t="str">
        <f t="shared" si="25"/>
        <v>-</v>
      </c>
      <c r="O116" s="43"/>
      <c r="P116" s="44" t="str">
        <f t="shared" si="41"/>
        <v>-</v>
      </c>
      <c r="Q116" s="7" t="s">
        <v>1071</v>
      </c>
      <c r="R116" s="1"/>
      <c r="S116" s="1"/>
      <c r="T116" s="17" t="str">
        <f t="shared" si="26"/>
        <v>-</v>
      </c>
      <c r="U116" s="36" t="str">
        <f t="shared" ca="1" si="42"/>
        <v>-</v>
      </c>
      <c r="V116" s="37" t="str">
        <f t="shared" ca="1" si="43"/>
        <v>-</v>
      </c>
      <c r="W116" s="38" t="str">
        <f t="shared" si="44"/>
        <v>-</v>
      </c>
      <c r="X116" s="39" t="str">
        <f t="shared" si="45"/>
        <v>-</v>
      </c>
      <c r="Y116" s="36" t="str">
        <f t="shared" ca="1" si="46"/>
        <v>-</v>
      </c>
      <c r="Z116" s="37" t="str">
        <f t="shared" ca="1" si="47"/>
        <v>-</v>
      </c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39" t="str">
        <f t="shared" si="28"/>
        <v>-</v>
      </c>
      <c r="AN116" s="39" t="str">
        <f t="shared" si="29"/>
        <v>-</v>
      </c>
      <c r="AO116" s="39" t="str">
        <f t="shared" si="30"/>
        <v>-</v>
      </c>
      <c r="AP116" s="39" t="str">
        <f t="shared" si="31"/>
        <v>-</v>
      </c>
      <c r="AQ116" s="39" t="str">
        <f t="shared" si="32"/>
        <v>-</v>
      </c>
      <c r="AR116" s="39" t="str">
        <f t="shared" si="33"/>
        <v>-</v>
      </c>
      <c r="AS116" s="39" t="str">
        <f t="shared" si="34"/>
        <v>-</v>
      </c>
      <c r="AT116" s="39" t="str">
        <f t="shared" si="35"/>
        <v>-</v>
      </c>
      <c r="AU116" s="39" t="str">
        <f t="shared" si="36"/>
        <v>-</v>
      </c>
      <c r="AV116" s="39" t="str">
        <f t="shared" si="37"/>
        <v>-</v>
      </c>
      <c r="AW116" s="39" t="str">
        <f t="shared" si="38"/>
        <v>-</v>
      </c>
      <c r="AX116" s="39" t="str">
        <f t="shared" si="39"/>
        <v>-</v>
      </c>
      <c r="AY116" s="3"/>
      <c r="AZ116" s="26"/>
      <c r="BA116" s="26"/>
      <c r="BB116" s="34"/>
      <c r="BC116" s="26"/>
      <c r="BD116" s="34"/>
      <c r="BE116" s="34"/>
      <c r="BF116" s="34"/>
      <c r="BI116" s="26"/>
    </row>
    <row r="117" spans="1:61" s="4" customFormat="1" ht="13.9" customHeight="1" x14ac:dyDescent="0.25">
      <c r="A117" s="3"/>
      <c r="B117" s="9" t="s">
        <v>171</v>
      </c>
      <c r="C117" s="5"/>
      <c r="D117" s="6"/>
      <c r="E117" s="7"/>
      <c r="F117" s="7"/>
      <c r="G117" s="7"/>
      <c r="H117" s="6"/>
      <c r="I117" s="6"/>
      <c r="J117" s="6">
        <f t="shared" si="40"/>
        <v>0</v>
      </c>
      <c r="K117" s="13" t="str">
        <f t="shared" si="27"/>
        <v>-</v>
      </c>
      <c r="L117" s="6" t="str">
        <f t="shared" si="24"/>
        <v/>
      </c>
      <c r="M117" s="25" t="str">
        <f>IF(I117="","-",IFERROR(VLOOKUP(L117,Segédlisták!$B$3:$C$18,2,0),"-"))</f>
        <v>-</v>
      </c>
      <c r="N117" s="42" t="str">
        <f t="shared" si="25"/>
        <v>-</v>
      </c>
      <c r="O117" s="43"/>
      <c r="P117" s="44" t="str">
        <f t="shared" si="41"/>
        <v>-</v>
      </c>
      <c r="Q117" s="7" t="s">
        <v>1071</v>
      </c>
      <c r="R117" s="1"/>
      <c r="S117" s="1"/>
      <c r="T117" s="17" t="str">
        <f t="shared" si="26"/>
        <v>-</v>
      </c>
      <c r="U117" s="36" t="str">
        <f t="shared" ca="1" si="42"/>
        <v>-</v>
      </c>
      <c r="V117" s="37" t="str">
        <f t="shared" ca="1" si="43"/>
        <v>-</v>
      </c>
      <c r="W117" s="38" t="str">
        <f t="shared" si="44"/>
        <v>-</v>
      </c>
      <c r="X117" s="39" t="str">
        <f t="shared" si="45"/>
        <v>-</v>
      </c>
      <c r="Y117" s="36" t="str">
        <f t="shared" ca="1" si="46"/>
        <v>-</v>
      </c>
      <c r="Z117" s="37" t="str">
        <f t="shared" ca="1" si="47"/>
        <v>-</v>
      </c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39" t="str">
        <f t="shared" si="28"/>
        <v>-</v>
      </c>
      <c r="AN117" s="39" t="str">
        <f t="shared" si="29"/>
        <v>-</v>
      </c>
      <c r="AO117" s="39" t="str">
        <f t="shared" si="30"/>
        <v>-</v>
      </c>
      <c r="AP117" s="39" t="str">
        <f t="shared" si="31"/>
        <v>-</v>
      </c>
      <c r="AQ117" s="39" t="str">
        <f t="shared" si="32"/>
        <v>-</v>
      </c>
      <c r="AR117" s="39" t="str">
        <f t="shared" si="33"/>
        <v>-</v>
      </c>
      <c r="AS117" s="39" t="str">
        <f t="shared" si="34"/>
        <v>-</v>
      </c>
      <c r="AT117" s="39" t="str">
        <f t="shared" si="35"/>
        <v>-</v>
      </c>
      <c r="AU117" s="39" t="str">
        <f t="shared" si="36"/>
        <v>-</v>
      </c>
      <c r="AV117" s="39" t="str">
        <f t="shared" si="37"/>
        <v>-</v>
      </c>
      <c r="AW117" s="39" t="str">
        <f t="shared" si="38"/>
        <v>-</v>
      </c>
      <c r="AX117" s="39" t="str">
        <f t="shared" si="39"/>
        <v>-</v>
      </c>
      <c r="AY117" s="3"/>
      <c r="AZ117" s="26"/>
      <c r="BA117" s="26"/>
      <c r="BB117" s="34"/>
      <c r="BC117" s="26"/>
      <c r="BD117" s="34"/>
      <c r="BE117" s="34"/>
      <c r="BF117" s="34"/>
      <c r="BI117" s="26"/>
    </row>
    <row r="118" spans="1:61" s="4" customFormat="1" ht="13.9" customHeight="1" x14ac:dyDescent="0.25">
      <c r="A118" s="3"/>
      <c r="B118" s="9" t="s">
        <v>172</v>
      </c>
      <c r="C118" s="5"/>
      <c r="D118" s="6"/>
      <c r="E118" s="7"/>
      <c r="F118" s="7"/>
      <c r="G118" s="7"/>
      <c r="H118" s="6"/>
      <c r="I118" s="6"/>
      <c r="J118" s="6">
        <f t="shared" si="40"/>
        <v>0</v>
      </c>
      <c r="K118" s="13" t="str">
        <f t="shared" si="27"/>
        <v>-</v>
      </c>
      <c r="L118" s="6" t="str">
        <f t="shared" si="24"/>
        <v/>
      </c>
      <c r="M118" s="25" t="str">
        <f>IF(I118="","-",IFERROR(VLOOKUP(L118,Segédlisták!$B$3:$C$18,2,0),"-"))</f>
        <v>-</v>
      </c>
      <c r="N118" s="42" t="str">
        <f t="shared" si="25"/>
        <v>-</v>
      </c>
      <c r="O118" s="43"/>
      <c r="P118" s="44" t="str">
        <f t="shared" si="41"/>
        <v>-</v>
      </c>
      <c r="Q118" s="7" t="s">
        <v>1071</v>
      </c>
      <c r="R118" s="1"/>
      <c r="S118" s="1"/>
      <c r="T118" s="17" t="str">
        <f t="shared" si="26"/>
        <v>-</v>
      </c>
      <c r="U118" s="36" t="str">
        <f t="shared" ca="1" si="42"/>
        <v>-</v>
      </c>
      <c r="V118" s="37" t="str">
        <f t="shared" ca="1" si="43"/>
        <v>-</v>
      </c>
      <c r="W118" s="38" t="str">
        <f t="shared" si="44"/>
        <v>-</v>
      </c>
      <c r="X118" s="39" t="str">
        <f t="shared" si="45"/>
        <v>-</v>
      </c>
      <c r="Y118" s="36" t="str">
        <f t="shared" ca="1" si="46"/>
        <v>-</v>
      </c>
      <c r="Z118" s="37" t="str">
        <f t="shared" ca="1" si="47"/>
        <v>-</v>
      </c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39" t="str">
        <f t="shared" si="28"/>
        <v>-</v>
      </c>
      <c r="AN118" s="39" t="str">
        <f t="shared" si="29"/>
        <v>-</v>
      </c>
      <c r="AO118" s="39" t="str">
        <f t="shared" si="30"/>
        <v>-</v>
      </c>
      <c r="AP118" s="39" t="str">
        <f t="shared" si="31"/>
        <v>-</v>
      </c>
      <c r="AQ118" s="39" t="str">
        <f t="shared" si="32"/>
        <v>-</v>
      </c>
      <c r="AR118" s="39" t="str">
        <f t="shared" si="33"/>
        <v>-</v>
      </c>
      <c r="AS118" s="39" t="str">
        <f t="shared" si="34"/>
        <v>-</v>
      </c>
      <c r="AT118" s="39" t="str">
        <f t="shared" si="35"/>
        <v>-</v>
      </c>
      <c r="AU118" s="39" t="str">
        <f t="shared" si="36"/>
        <v>-</v>
      </c>
      <c r="AV118" s="39" t="str">
        <f t="shared" si="37"/>
        <v>-</v>
      </c>
      <c r="AW118" s="39" t="str">
        <f t="shared" si="38"/>
        <v>-</v>
      </c>
      <c r="AX118" s="39" t="str">
        <f t="shared" si="39"/>
        <v>-</v>
      </c>
      <c r="AY118" s="3"/>
      <c r="AZ118" s="26"/>
      <c r="BA118" s="26"/>
      <c r="BB118" s="34"/>
      <c r="BC118" s="26"/>
      <c r="BD118" s="34"/>
      <c r="BE118" s="34"/>
      <c r="BF118" s="34"/>
      <c r="BI118" s="26"/>
    </row>
    <row r="119" spans="1:61" s="4" customFormat="1" ht="13.9" customHeight="1" x14ac:dyDescent="0.25">
      <c r="A119" s="3"/>
      <c r="B119" s="9" t="s">
        <v>173</v>
      </c>
      <c r="C119" s="5"/>
      <c r="D119" s="6"/>
      <c r="E119" s="7"/>
      <c r="F119" s="7"/>
      <c r="G119" s="7"/>
      <c r="H119" s="6"/>
      <c r="I119" s="6"/>
      <c r="J119" s="6">
        <f t="shared" si="40"/>
        <v>0</v>
      </c>
      <c r="K119" s="13" t="str">
        <f t="shared" si="27"/>
        <v>-</v>
      </c>
      <c r="L119" s="6" t="str">
        <f t="shared" si="24"/>
        <v/>
      </c>
      <c r="M119" s="25" t="str">
        <f>IF(I119="","-",IFERROR(VLOOKUP(L119,Segédlisták!$B$3:$C$18,2,0),"-"))</f>
        <v>-</v>
      </c>
      <c r="N119" s="42" t="str">
        <f t="shared" si="25"/>
        <v>-</v>
      </c>
      <c r="O119" s="43"/>
      <c r="P119" s="44" t="str">
        <f t="shared" si="41"/>
        <v>-</v>
      </c>
      <c r="Q119" s="7" t="s">
        <v>1071</v>
      </c>
      <c r="R119" s="1"/>
      <c r="S119" s="1"/>
      <c r="T119" s="17" t="str">
        <f t="shared" si="26"/>
        <v>-</v>
      </c>
      <c r="U119" s="36" t="str">
        <f t="shared" ca="1" si="42"/>
        <v>-</v>
      </c>
      <c r="V119" s="37" t="str">
        <f t="shared" ca="1" si="43"/>
        <v>-</v>
      </c>
      <c r="W119" s="38" t="str">
        <f t="shared" si="44"/>
        <v>-</v>
      </c>
      <c r="X119" s="39" t="str">
        <f t="shared" si="45"/>
        <v>-</v>
      </c>
      <c r="Y119" s="36" t="str">
        <f t="shared" ca="1" si="46"/>
        <v>-</v>
      </c>
      <c r="Z119" s="37" t="str">
        <f t="shared" ca="1" si="47"/>
        <v>-</v>
      </c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39" t="str">
        <f t="shared" si="28"/>
        <v>-</v>
      </c>
      <c r="AN119" s="39" t="str">
        <f t="shared" si="29"/>
        <v>-</v>
      </c>
      <c r="AO119" s="39" t="str">
        <f t="shared" si="30"/>
        <v>-</v>
      </c>
      <c r="AP119" s="39" t="str">
        <f t="shared" si="31"/>
        <v>-</v>
      </c>
      <c r="AQ119" s="39" t="str">
        <f t="shared" si="32"/>
        <v>-</v>
      </c>
      <c r="AR119" s="39" t="str">
        <f t="shared" si="33"/>
        <v>-</v>
      </c>
      <c r="AS119" s="39" t="str">
        <f t="shared" si="34"/>
        <v>-</v>
      </c>
      <c r="AT119" s="39" t="str">
        <f t="shared" si="35"/>
        <v>-</v>
      </c>
      <c r="AU119" s="39" t="str">
        <f t="shared" si="36"/>
        <v>-</v>
      </c>
      <c r="AV119" s="39" t="str">
        <f t="shared" si="37"/>
        <v>-</v>
      </c>
      <c r="AW119" s="39" t="str">
        <f t="shared" si="38"/>
        <v>-</v>
      </c>
      <c r="AX119" s="39" t="str">
        <f t="shared" si="39"/>
        <v>-</v>
      </c>
      <c r="AY119" s="3"/>
      <c r="AZ119" s="26"/>
      <c r="BA119" s="26"/>
      <c r="BB119" s="34"/>
      <c r="BC119" s="26"/>
      <c r="BD119" s="34"/>
      <c r="BE119" s="34"/>
      <c r="BF119" s="34"/>
      <c r="BI119" s="26"/>
    </row>
    <row r="120" spans="1:61" s="4" customFormat="1" ht="13.9" customHeight="1" x14ac:dyDescent="0.25">
      <c r="A120" s="3"/>
      <c r="B120" s="9" t="s">
        <v>174</v>
      </c>
      <c r="C120" s="5"/>
      <c r="D120" s="6"/>
      <c r="E120" s="7"/>
      <c r="F120" s="7"/>
      <c r="G120" s="7"/>
      <c r="H120" s="6"/>
      <c r="I120" s="6"/>
      <c r="J120" s="6">
        <f t="shared" si="40"/>
        <v>0</v>
      </c>
      <c r="K120" s="13" t="str">
        <f t="shared" si="27"/>
        <v>-</v>
      </c>
      <c r="L120" s="6" t="str">
        <f t="shared" ref="L120:L183" si="48">RIGHT(LEFT(I120,5),2)</f>
        <v/>
      </c>
      <c r="M120" s="25" t="str">
        <f>IF(I120="","-",IFERROR(VLOOKUP(L120,Segédlisták!$B$3:$C$18,2,0),"-"))</f>
        <v>-</v>
      </c>
      <c r="N120" s="42" t="str">
        <f t="shared" ref="N120:N183" si="49">IF(O120="","-",15*O120)</f>
        <v>-</v>
      </c>
      <c r="O120" s="43"/>
      <c r="P120" s="44" t="str">
        <f t="shared" si="41"/>
        <v>-</v>
      </c>
      <c r="Q120" s="7" t="s">
        <v>1071</v>
      </c>
      <c r="R120" s="1"/>
      <c r="S120" s="1"/>
      <c r="T120" s="17" t="str">
        <f t="shared" ref="T120:T183" si="50">IF(OR($R120="",S120=""),"-",DATEDIF(R120,S120,"m"))</f>
        <v>-</v>
      </c>
      <c r="U120" s="36" t="str">
        <f t="shared" ca="1" si="42"/>
        <v>-</v>
      </c>
      <c r="V120" s="37" t="str">
        <f t="shared" ca="1" si="43"/>
        <v>-</v>
      </c>
      <c r="W120" s="38" t="str">
        <f t="shared" si="44"/>
        <v>-</v>
      </c>
      <c r="X120" s="39" t="str">
        <f t="shared" si="45"/>
        <v>-</v>
      </c>
      <c r="Y120" s="36" t="str">
        <f t="shared" ca="1" si="46"/>
        <v>-</v>
      </c>
      <c r="Z120" s="37" t="str">
        <f t="shared" ca="1" si="47"/>
        <v>-</v>
      </c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39" t="str">
        <f t="shared" si="28"/>
        <v>-</v>
      </c>
      <c r="AN120" s="39" t="str">
        <f t="shared" si="29"/>
        <v>-</v>
      </c>
      <c r="AO120" s="39" t="str">
        <f t="shared" si="30"/>
        <v>-</v>
      </c>
      <c r="AP120" s="39" t="str">
        <f t="shared" si="31"/>
        <v>-</v>
      </c>
      <c r="AQ120" s="39" t="str">
        <f t="shared" si="32"/>
        <v>-</v>
      </c>
      <c r="AR120" s="39" t="str">
        <f t="shared" si="33"/>
        <v>-</v>
      </c>
      <c r="AS120" s="39" t="str">
        <f t="shared" si="34"/>
        <v>-</v>
      </c>
      <c r="AT120" s="39" t="str">
        <f t="shared" si="35"/>
        <v>-</v>
      </c>
      <c r="AU120" s="39" t="str">
        <f t="shared" si="36"/>
        <v>-</v>
      </c>
      <c r="AV120" s="39" t="str">
        <f t="shared" si="37"/>
        <v>-</v>
      </c>
      <c r="AW120" s="39" t="str">
        <f t="shared" si="38"/>
        <v>-</v>
      </c>
      <c r="AX120" s="39" t="str">
        <f t="shared" si="39"/>
        <v>-</v>
      </c>
      <c r="AY120" s="3"/>
      <c r="AZ120" s="26"/>
      <c r="BA120" s="26"/>
      <c r="BB120" s="34"/>
      <c r="BC120" s="26"/>
      <c r="BD120" s="34"/>
      <c r="BE120" s="34"/>
      <c r="BF120" s="34"/>
      <c r="BI120" s="26"/>
    </row>
    <row r="121" spans="1:61" s="4" customFormat="1" ht="13.9" customHeight="1" x14ac:dyDescent="0.25">
      <c r="A121" s="3"/>
      <c r="B121" s="9" t="s">
        <v>175</v>
      </c>
      <c r="C121" s="5"/>
      <c r="D121" s="6"/>
      <c r="E121" s="7"/>
      <c r="F121" s="7"/>
      <c r="G121" s="7"/>
      <c r="H121" s="6"/>
      <c r="I121" s="6"/>
      <c r="J121" s="6">
        <f t="shared" si="40"/>
        <v>0</v>
      </c>
      <c r="K121" s="13" t="str">
        <f t="shared" si="27"/>
        <v>-</v>
      </c>
      <c r="L121" s="6" t="str">
        <f t="shared" si="48"/>
        <v/>
      </c>
      <c r="M121" s="25" t="str">
        <f>IF(I121="","-",IFERROR(VLOOKUP(L121,Segédlisták!$B$3:$C$18,2,0),"-"))</f>
        <v>-</v>
      </c>
      <c r="N121" s="42" t="str">
        <f t="shared" si="49"/>
        <v>-</v>
      </c>
      <c r="O121" s="43"/>
      <c r="P121" s="44" t="str">
        <f t="shared" si="41"/>
        <v>-</v>
      </c>
      <c r="Q121" s="7" t="s">
        <v>1071</v>
      </c>
      <c r="R121" s="1"/>
      <c r="S121" s="1"/>
      <c r="T121" s="17" t="str">
        <f t="shared" si="50"/>
        <v>-</v>
      </c>
      <c r="U121" s="36" t="str">
        <f t="shared" ca="1" si="42"/>
        <v>-</v>
      </c>
      <c r="V121" s="37" t="str">
        <f t="shared" ca="1" si="43"/>
        <v>-</v>
      </c>
      <c r="W121" s="38" t="str">
        <f t="shared" si="44"/>
        <v>-</v>
      </c>
      <c r="X121" s="39" t="str">
        <f t="shared" si="45"/>
        <v>-</v>
      </c>
      <c r="Y121" s="36" t="str">
        <f t="shared" ca="1" si="46"/>
        <v>-</v>
      </c>
      <c r="Z121" s="37" t="str">
        <f t="shared" ca="1" si="47"/>
        <v>-</v>
      </c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39" t="str">
        <f t="shared" si="28"/>
        <v>-</v>
      </c>
      <c r="AN121" s="39" t="str">
        <f t="shared" si="29"/>
        <v>-</v>
      </c>
      <c r="AO121" s="39" t="str">
        <f t="shared" si="30"/>
        <v>-</v>
      </c>
      <c r="AP121" s="39" t="str">
        <f t="shared" si="31"/>
        <v>-</v>
      </c>
      <c r="AQ121" s="39" t="str">
        <f t="shared" si="32"/>
        <v>-</v>
      </c>
      <c r="AR121" s="39" t="str">
        <f t="shared" si="33"/>
        <v>-</v>
      </c>
      <c r="AS121" s="39" t="str">
        <f t="shared" si="34"/>
        <v>-</v>
      </c>
      <c r="AT121" s="39" t="str">
        <f t="shared" si="35"/>
        <v>-</v>
      </c>
      <c r="AU121" s="39" t="str">
        <f t="shared" si="36"/>
        <v>-</v>
      </c>
      <c r="AV121" s="39" t="str">
        <f t="shared" si="37"/>
        <v>-</v>
      </c>
      <c r="AW121" s="39" t="str">
        <f t="shared" si="38"/>
        <v>-</v>
      </c>
      <c r="AX121" s="39" t="str">
        <f t="shared" si="39"/>
        <v>-</v>
      </c>
      <c r="AY121" s="3"/>
      <c r="AZ121" s="26"/>
      <c r="BA121" s="26"/>
      <c r="BB121" s="34"/>
      <c r="BC121" s="26"/>
      <c r="BD121" s="34"/>
      <c r="BE121" s="34"/>
      <c r="BF121" s="34"/>
      <c r="BI121" s="26"/>
    </row>
    <row r="122" spans="1:61" s="4" customFormat="1" ht="13.9" customHeight="1" x14ac:dyDescent="0.25">
      <c r="A122" s="3"/>
      <c r="B122" s="9" t="s">
        <v>176</v>
      </c>
      <c r="C122" s="5"/>
      <c r="D122" s="6"/>
      <c r="E122" s="7"/>
      <c r="F122" s="7"/>
      <c r="G122" s="7"/>
      <c r="H122" s="6"/>
      <c r="I122" s="6"/>
      <c r="J122" s="6">
        <f t="shared" si="40"/>
        <v>0</v>
      </c>
      <c r="K122" s="13" t="str">
        <f t="shared" si="27"/>
        <v>-</v>
      </c>
      <c r="L122" s="6" t="str">
        <f t="shared" si="48"/>
        <v/>
      </c>
      <c r="M122" s="25" t="str">
        <f>IF(I122="","-",IFERROR(VLOOKUP(L122,Segédlisták!$B$3:$C$18,2,0),"-"))</f>
        <v>-</v>
      </c>
      <c r="N122" s="42" t="str">
        <f t="shared" si="49"/>
        <v>-</v>
      </c>
      <c r="O122" s="43"/>
      <c r="P122" s="44" t="str">
        <f t="shared" si="41"/>
        <v>-</v>
      </c>
      <c r="Q122" s="7" t="s">
        <v>1071</v>
      </c>
      <c r="R122" s="1"/>
      <c r="S122" s="1"/>
      <c r="T122" s="17" t="str">
        <f t="shared" si="50"/>
        <v>-</v>
      </c>
      <c r="U122" s="36" t="str">
        <f t="shared" ca="1" si="42"/>
        <v>-</v>
      </c>
      <c r="V122" s="37" t="str">
        <f t="shared" ca="1" si="43"/>
        <v>-</v>
      </c>
      <c r="W122" s="38" t="str">
        <f t="shared" si="44"/>
        <v>-</v>
      </c>
      <c r="X122" s="39" t="str">
        <f t="shared" si="45"/>
        <v>-</v>
      </c>
      <c r="Y122" s="36" t="str">
        <f t="shared" ca="1" si="46"/>
        <v>-</v>
      </c>
      <c r="Z122" s="37" t="str">
        <f t="shared" ca="1" si="47"/>
        <v>-</v>
      </c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39" t="str">
        <f t="shared" si="28"/>
        <v>-</v>
      </c>
      <c r="AN122" s="39" t="str">
        <f t="shared" si="29"/>
        <v>-</v>
      </c>
      <c r="AO122" s="39" t="str">
        <f t="shared" si="30"/>
        <v>-</v>
      </c>
      <c r="AP122" s="39" t="str">
        <f t="shared" si="31"/>
        <v>-</v>
      </c>
      <c r="AQ122" s="39" t="str">
        <f t="shared" si="32"/>
        <v>-</v>
      </c>
      <c r="AR122" s="39" t="str">
        <f t="shared" si="33"/>
        <v>-</v>
      </c>
      <c r="AS122" s="39" t="str">
        <f t="shared" si="34"/>
        <v>-</v>
      </c>
      <c r="AT122" s="39" t="str">
        <f t="shared" si="35"/>
        <v>-</v>
      </c>
      <c r="AU122" s="39" t="str">
        <f t="shared" si="36"/>
        <v>-</v>
      </c>
      <c r="AV122" s="39" t="str">
        <f t="shared" si="37"/>
        <v>-</v>
      </c>
      <c r="AW122" s="39" t="str">
        <f t="shared" si="38"/>
        <v>-</v>
      </c>
      <c r="AX122" s="39" t="str">
        <f t="shared" si="39"/>
        <v>-</v>
      </c>
      <c r="AY122" s="3"/>
      <c r="AZ122" s="26"/>
      <c r="BA122" s="26"/>
      <c r="BB122" s="34"/>
      <c r="BC122" s="26"/>
      <c r="BD122" s="34"/>
      <c r="BE122" s="34"/>
      <c r="BF122" s="34"/>
      <c r="BI122" s="26"/>
    </row>
    <row r="123" spans="1:61" s="4" customFormat="1" ht="13.9" customHeight="1" x14ac:dyDescent="0.25">
      <c r="A123" s="3"/>
      <c r="B123" s="9" t="s">
        <v>177</v>
      </c>
      <c r="C123" s="5"/>
      <c r="D123" s="6"/>
      <c r="E123" s="7"/>
      <c r="F123" s="7"/>
      <c r="G123" s="7"/>
      <c r="H123" s="6"/>
      <c r="I123" s="6"/>
      <c r="J123" s="6">
        <f t="shared" si="40"/>
        <v>0</v>
      </c>
      <c r="K123" s="13" t="str">
        <f t="shared" si="27"/>
        <v>-</v>
      </c>
      <c r="L123" s="6" t="str">
        <f t="shared" si="48"/>
        <v/>
      </c>
      <c r="M123" s="25" t="str">
        <f>IF(I123="","-",IFERROR(VLOOKUP(L123,Segédlisták!$B$3:$C$18,2,0),"-"))</f>
        <v>-</v>
      </c>
      <c r="N123" s="42" t="str">
        <f t="shared" si="49"/>
        <v>-</v>
      </c>
      <c r="O123" s="43"/>
      <c r="P123" s="44" t="str">
        <f t="shared" si="41"/>
        <v>-</v>
      </c>
      <c r="Q123" s="7" t="s">
        <v>1071</v>
      </c>
      <c r="R123" s="1"/>
      <c r="S123" s="1"/>
      <c r="T123" s="17" t="str">
        <f t="shared" si="50"/>
        <v>-</v>
      </c>
      <c r="U123" s="36" t="str">
        <f t="shared" ca="1" si="42"/>
        <v>-</v>
      </c>
      <c r="V123" s="37" t="str">
        <f t="shared" ca="1" si="43"/>
        <v>-</v>
      </c>
      <c r="W123" s="38" t="str">
        <f t="shared" si="44"/>
        <v>-</v>
      </c>
      <c r="X123" s="39" t="str">
        <f t="shared" si="45"/>
        <v>-</v>
      </c>
      <c r="Y123" s="36" t="str">
        <f t="shared" ca="1" si="46"/>
        <v>-</v>
      </c>
      <c r="Z123" s="37" t="str">
        <f t="shared" ca="1" si="47"/>
        <v>-</v>
      </c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39" t="str">
        <f t="shared" si="28"/>
        <v>-</v>
      </c>
      <c r="AN123" s="39" t="str">
        <f t="shared" si="29"/>
        <v>-</v>
      </c>
      <c r="AO123" s="39" t="str">
        <f t="shared" si="30"/>
        <v>-</v>
      </c>
      <c r="AP123" s="39" t="str">
        <f t="shared" si="31"/>
        <v>-</v>
      </c>
      <c r="AQ123" s="39" t="str">
        <f t="shared" si="32"/>
        <v>-</v>
      </c>
      <c r="AR123" s="39" t="str">
        <f t="shared" si="33"/>
        <v>-</v>
      </c>
      <c r="AS123" s="39" t="str">
        <f t="shared" si="34"/>
        <v>-</v>
      </c>
      <c r="AT123" s="39" t="str">
        <f t="shared" si="35"/>
        <v>-</v>
      </c>
      <c r="AU123" s="39" t="str">
        <f t="shared" si="36"/>
        <v>-</v>
      </c>
      <c r="AV123" s="39" t="str">
        <f t="shared" si="37"/>
        <v>-</v>
      </c>
      <c r="AW123" s="39" t="str">
        <f t="shared" si="38"/>
        <v>-</v>
      </c>
      <c r="AX123" s="39" t="str">
        <f t="shared" si="39"/>
        <v>-</v>
      </c>
      <c r="AY123" s="3"/>
      <c r="AZ123" s="26"/>
      <c r="BA123" s="26"/>
      <c r="BB123" s="34"/>
      <c r="BC123" s="26"/>
      <c r="BD123" s="34"/>
      <c r="BE123" s="34"/>
      <c r="BF123" s="34"/>
      <c r="BI123" s="26"/>
    </row>
    <row r="124" spans="1:61" s="4" customFormat="1" ht="13.9" customHeight="1" x14ac:dyDescent="0.25">
      <c r="A124" s="3"/>
      <c r="B124" s="9" t="s">
        <v>178</v>
      </c>
      <c r="C124" s="5"/>
      <c r="D124" s="6"/>
      <c r="E124" s="7"/>
      <c r="F124" s="7"/>
      <c r="G124" s="7"/>
      <c r="H124" s="6"/>
      <c r="I124" s="6"/>
      <c r="J124" s="6">
        <f t="shared" si="40"/>
        <v>0</v>
      </c>
      <c r="K124" s="13" t="str">
        <f t="shared" si="27"/>
        <v>-</v>
      </c>
      <c r="L124" s="6" t="str">
        <f t="shared" si="48"/>
        <v/>
      </c>
      <c r="M124" s="25" t="str">
        <f>IF(I124="","-",IFERROR(VLOOKUP(L124,Segédlisták!$B$3:$C$18,2,0),"-"))</f>
        <v>-</v>
      </c>
      <c r="N124" s="42" t="str">
        <f t="shared" si="49"/>
        <v>-</v>
      </c>
      <c r="O124" s="43"/>
      <c r="P124" s="44" t="str">
        <f t="shared" si="41"/>
        <v>-</v>
      </c>
      <c r="Q124" s="7" t="s">
        <v>1071</v>
      </c>
      <c r="R124" s="1"/>
      <c r="S124" s="1"/>
      <c r="T124" s="17" t="str">
        <f t="shared" si="50"/>
        <v>-</v>
      </c>
      <c r="U124" s="36" t="str">
        <f t="shared" ca="1" si="42"/>
        <v>-</v>
      </c>
      <c r="V124" s="37" t="str">
        <f t="shared" ca="1" si="43"/>
        <v>-</v>
      </c>
      <c r="W124" s="38" t="str">
        <f t="shared" si="44"/>
        <v>-</v>
      </c>
      <c r="X124" s="39" t="str">
        <f t="shared" si="45"/>
        <v>-</v>
      </c>
      <c r="Y124" s="36" t="str">
        <f t="shared" ca="1" si="46"/>
        <v>-</v>
      </c>
      <c r="Z124" s="37" t="str">
        <f t="shared" ca="1" si="47"/>
        <v>-</v>
      </c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39" t="str">
        <f t="shared" si="28"/>
        <v>-</v>
      </c>
      <c r="AN124" s="39" t="str">
        <f t="shared" si="29"/>
        <v>-</v>
      </c>
      <c r="AO124" s="39" t="str">
        <f t="shared" si="30"/>
        <v>-</v>
      </c>
      <c r="AP124" s="39" t="str">
        <f t="shared" si="31"/>
        <v>-</v>
      </c>
      <c r="AQ124" s="39" t="str">
        <f t="shared" si="32"/>
        <v>-</v>
      </c>
      <c r="AR124" s="39" t="str">
        <f t="shared" si="33"/>
        <v>-</v>
      </c>
      <c r="AS124" s="39" t="str">
        <f t="shared" si="34"/>
        <v>-</v>
      </c>
      <c r="AT124" s="39" t="str">
        <f t="shared" si="35"/>
        <v>-</v>
      </c>
      <c r="AU124" s="39" t="str">
        <f t="shared" si="36"/>
        <v>-</v>
      </c>
      <c r="AV124" s="39" t="str">
        <f t="shared" si="37"/>
        <v>-</v>
      </c>
      <c r="AW124" s="39" t="str">
        <f t="shared" si="38"/>
        <v>-</v>
      </c>
      <c r="AX124" s="39" t="str">
        <f t="shared" si="39"/>
        <v>-</v>
      </c>
      <c r="AY124" s="3"/>
      <c r="AZ124" s="26"/>
      <c r="BA124" s="26"/>
      <c r="BB124" s="34"/>
      <c r="BC124" s="26"/>
      <c r="BD124" s="34"/>
      <c r="BE124" s="34"/>
      <c r="BF124" s="34"/>
      <c r="BI124" s="26"/>
    </row>
    <row r="125" spans="1:61" s="4" customFormat="1" ht="13.9" customHeight="1" x14ac:dyDescent="0.25">
      <c r="A125" s="3"/>
      <c r="B125" s="9" t="s">
        <v>179</v>
      </c>
      <c r="C125" s="5"/>
      <c r="D125" s="6"/>
      <c r="E125" s="7"/>
      <c r="F125" s="7"/>
      <c r="G125" s="7"/>
      <c r="H125" s="6"/>
      <c r="I125" s="6"/>
      <c r="J125" s="6">
        <f t="shared" si="40"/>
        <v>0</v>
      </c>
      <c r="K125" s="13" t="str">
        <f t="shared" si="27"/>
        <v>-</v>
      </c>
      <c r="L125" s="6" t="str">
        <f t="shared" si="48"/>
        <v/>
      </c>
      <c r="M125" s="25" t="str">
        <f>IF(I125="","-",IFERROR(VLOOKUP(L125,Segédlisták!$B$3:$C$18,2,0),"-"))</f>
        <v>-</v>
      </c>
      <c r="N125" s="42" t="str">
        <f t="shared" si="49"/>
        <v>-</v>
      </c>
      <c r="O125" s="43"/>
      <c r="P125" s="44" t="str">
        <f t="shared" si="41"/>
        <v>-</v>
      </c>
      <c r="Q125" s="7" t="s">
        <v>1071</v>
      </c>
      <c r="R125" s="1"/>
      <c r="S125" s="1"/>
      <c r="T125" s="17" t="str">
        <f t="shared" si="50"/>
        <v>-</v>
      </c>
      <c r="U125" s="36" t="str">
        <f t="shared" ca="1" si="42"/>
        <v>-</v>
      </c>
      <c r="V125" s="37" t="str">
        <f t="shared" ca="1" si="43"/>
        <v>-</v>
      </c>
      <c r="W125" s="38" t="str">
        <f t="shared" si="44"/>
        <v>-</v>
      </c>
      <c r="X125" s="39" t="str">
        <f t="shared" si="45"/>
        <v>-</v>
      </c>
      <c r="Y125" s="36" t="str">
        <f t="shared" ca="1" si="46"/>
        <v>-</v>
      </c>
      <c r="Z125" s="37" t="str">
        <f t="shared" ca="1" si="47"/>
        <v>-</v>
      </c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39" t="str">
        <f t="shared" si="28"/>
        <v>-</v>
      </c>
      <c r="AN125" s="39" t="str">
        <f t="shared" si="29"/>
        <v>-</v>
      </c>
      <c r="AO125" s="39" t="str">
        <f t="shared" si="30"/>
        <v>-</v>
      </c>
      <c r="AP125" s="39" t="str">
        <f t="shared" si="31"/>
        <v>-</v>
      </c>
      <c r="AQ125" s="39" t="str">
        <f t="shared" si="32"/>
        <v>-</v>
      </c>
      <c r="AR125" s="39" t="str">
        <f t="shared" si="33"/>
        <v>-</v>
      </c>
      <c r="AS125" s="39" t="str">
        <f t="shared" si="34"/>
        <v>-</v>
      </c>
      <c r="AT125" s="39" t="str">
        <f t="shared" si="35"/>
        <v>-</v>
      </c>
      <c r="AU125" s="39" t="str">
        <f t="shared" si="36"/>
        <v>-</v>
      </c>
      <c r="AV125" s="39" t="str">
        <f t="shared" si="37"/>
        <v>-</v>
      </c>
      <c r="AW125" s="39" t="str">
        <f t="shared" si="38"/>
        <v>-</v>
      </c>
      <c r="AX125" s="39" t="str">
        <f t="shared" si="39"/>
        <v>-</v>
      </c>
      <c r="AY125" s="3"/>
      <c r="AZ125" s="26"/>
      <c r="BA125" s="26"/>
      <c r="BB125" s="34"/>
      <c r="BC125" s="26"/>
      <c r="BD125" s="34"/>
      <c r="BE125" s="34"/>
      <c r="BF125" s="34"/>
      <c r="BI125" s="26"/>
    </row>
    <row r="126" spans="1:61" s="4" customFormat="1" ht="13.9" customHeight="1" x14ac:dyDescent="0.25">
      <c r="A126" s="3"/>
      <c r="B126" s="9" t="s">
        <v>180</v>
      </c>
      <c r="C126" s="5"/>
      <c r="D126" s="6"/>
      <c r="E126" s="7"/>
      <c r="F126" s="7"/>
      <c r="G126" s="7"/>
      <c r="H126" s="6"/>
      <c r="I126" s="6"/>
      <c r="J126" s="6">
        <f t="shared" si="40"/>
        <v>0</v>
      </c>
      <c r="K126" s="13" t="str">
        <f t="shared" si="27"/>
        <v>-</v>
      </c>
      <c r="L126" s="6" t="str">
        <f t="shared" si="48"/>
        <v/>
      </c>
      <c r="M126" s="25" t="str">
        <f>IF(I126="","-",IFERROR(VLOOKUP(L126,Segédlisták!$B$3:$C$18,2,0),"-"))</f>
        <v>-</v>
      </c>
      <c r="N126" s="42" t="str">
        <f t="shared" si="49"/>
        <v>-</v>
      </c>
      <c r="O126" s="43"/>
      <c r="P126" s="44" t="str">
        <f t="shared" si="41"/>
        <v>-</v>
      </c>
      <c r="Q126" s="7" t="s">
        <v>1071</v>
      </c>
      <c r="R126" s="1"/>
      <c r="S126" s="1"/>
      <c r="T126" s="17" t="str">
        <f t="shared" si="50"/>
        <v>-</v>
      </c>
      <c r="U126" s="36" t="str">
        <f t="shared" ca="1" si="42"/>
        <v>-</v>
      </c>
      <c r="V126" s="37" t="str">
        <f t="shared" ca="1" si="43"/>
        <v>-</v>
      </c>
      <c r="W126" s="38" t="str">
        <f t="shared" si="44"/>
        <v>-</v>
      </c>
      <c r="X126" s="39" t="str">
        <f t="shared" si="45"/>
        <v>-</v>
      </c>
      <c r="Y126" s="36" t="str">
        <f t="shared" ca="1" si="46"/>
        <v>-</v>
      </c>
      <c r="Z126" s="37" t="str">
        <f t="shared" ca="1" si="47"/>
        <v>-</v>
      </c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39" t="str">
        <f t="shared" si="28"/>
        <v>-</v>
      </c>
      <c r="AN126" s="39" t="str">
        <f t="shared" si="29"/>
        <v>-</v>
      </c>
      <c r="AO126" s="39" t="str">
        <f t="shared" si="30"/>
        <v>-</v>
      </c>
      <c r="AP126" s="39" t="str">
        <f t="shared" si="31"/>
        <v>-</v>
      </c>
      <c r="AQ126" s="39" t="str">
        <f t="shared" si="32"/>
        <v>-</v>
      </c>
      <c r="AR126" s="39" t="str">
        <f t="shared" si="33"/>
        <v>-</v>
      </c>
      <c r="AS126" s="39" t="str">
        <f t="shared" si="34"/>
        <v>-</v>
      </c>
      <c r="AT126" s="39" t="str">
        <f t="shared" si="35"/>
        <v>-</v>
      </c>
      <c r="AU126" s="39" t="str">
        <f t="shared" si="36"/>
        <v>-</v>
      </c>
      <c r="AV126" s="39" t="str">
        <f t="shared" si="37"/>
        <v>-</v>
      </c>
      <c r="AW126" s="39" t="str">
        <f t="shared" si="38"/>
        <v>-</v>
      </c>
      <c r="AX126" s="39" t="str">
        <f t="shared" si="39"/>
        <v>-</v>
      </c>
      <c r="AY126" s="3"/>
      <c r="AZ126" s="26"/>
      <c r="BA126" s="26"/>
      <c r="BB126" s="34"/>
      <c r="BC126" s="26"/>
      <c r="BD126" s="34"/>
      <c r="BE126" s="34"/>
      <c r="BF126" s="34"/>
      <c r="BI126" s="26"/>
    </row>
    <row r="127" spans="1:61" s="4" customFormat="1" ht="13.9" customHeight="1" x14ac:dyDescent="0.25">
      <c r="A127" s="3"/>
      <c r="B127" s="9" t="s">
        <v>181</v>
      </c>
      <c r="C127" s="5"/>
      <c r="D127" s="6"/>
      <c r="E127" s="7"/>
      <c r="F127" s="7"/>
      <c r="G127" s="7"/>
      <c r="H127" s="6"/>
      <c r="I127" s="6"/>
      <c r="J127" s="6">
        <f t="shared" si="40"/>
        <v>0</v>
      </c>
      <c r="K127" s="13" t="str">
        <f t="shared" si="27"/>
        <v>-</v>
      </c>
      <c r="L127" s="6" t="str">
        <f t="shared" si="48"/>
        <v/>
      </c>
      <c r="M127" s="25" t="str">
        <f>IF(I127="","-",IFERROR(VLOOKUP(L127,Segédlisták!$B$3:$C$18,2,0),"-"))</f>
        <v>-</v>
      </c>
      <c r="N127" s="42" t="str">
        <f t="shared" si="49"/>
        <v>-</v>
      </c>
      <c r="O127" s="43"/>
      <c r="P127" s="44" t="str">
        <f t="shared" si="41"/>
        <v>-</v>
      </c>
      <c r="Q127" s="7" t="s">
        <v>1071</v>
      </c>
      <c r="R127" s="1"/>
      <c r="S127" s="1"/>
      <c r="T127" s="17" t="str">
        <f t="shared" si="50"/>
        <v>-</v>
      </c>
      <c r="U127" s="36" t="str">
        <f t="shared" ca="1" si="42"/>
        <v>-</v>
      </c>
      <c r="V127" s="37" t="str">
        <f t="shared" ca="1" si="43"/>
        <v>-</v>
      </c>
      <c r="W127" s="38" t="str">
        <f t="shared" si="44"/>
        <v>-</v>
      </c>
      <c r="X127" s="39" t="str">
        <f t="shared" si="45"/>
        <v>-</v>
      </c>
      <c r="Y127" s="36" t="str">
        <f t="shared" ca="1" si="46"/>
        <v>-</v>
      </c>
      <c r="Z127" s="37" t="str">
        <f t="shared" ca="1" si="47"/>
        <v>-</v>
      </c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39" t="str">
        <f t="shared" si="28"/>
        <v>-</v>
      </c>
      <c r="AN127" s="39" t="str">
        <f t="shared" si="29"/>
        <v>-</v>
      </c>
      <c r="AO127" s="39" t="str">
        <f t="shared" si="30"/>
        <v>-</v>
      </c>
      <c r="AP127" s="39" t="str">
        <f t="shared" si="31"/>
        <v>-</v>
      </c>
      <c r="AQ127" s="39" t="str">
        <f t="shared" si="32"/>
        <v>-</v>
      </c>
      <c r="AR127" s="39" t="str">
        <f t="shared" si="33"/>
        <v>-</v>
      </c>
      <c r="AS127" s="39" t="str">
        <f t="shared" si="34"/>
        <v>-</v>
      </c>
      <c r="AT127" s="39" t="str">
        <f t="shared" si="35"/>
        <v>-</v>
      </c>
      <c r="AU127" s="39" t="str">
        <f t="shared" si="36"/>
        <v>-</v>
      </c>
      <c r="AV127" s="39" t="str">
        <f t="shared" si="37"/>
        <v>-</v>
      </c>
      <c r="AW127" s="39" t="str">
        <f t="shared" si="38"/>
        <v>-</v>
      </c>
      <c r="AX127" s="39" t="str">
        <f t="shared" si="39"/>
        <v>-</v>
      </c>
      <c r="AY127" s="3"/>
      <c r="AZ127" s="26"/>
      <c r="BA127" s="26"/>
      <c r="BB127" s="34"/>
      <c r="BC127" s="26"/>
      <c r="BD127" s="34"/>
      <c r="BE127" s="34"/>
      <c r="BF127" s="34"/>
      <c r="BI127" s="26"/>
    </row>
    <row r="128" spans="1:61" s="4" customFormat="1" ht="13.9" customHeight="1" x14ac:dyDescent="0.25">
      <c r="A128" s="3"/>
      <c r="B128" s="9" t="s">
        <v>182</v>
      </c>
      <c r="C128" s="5"/>
      <c r="D128" s="6"/>
      <c r="E128" s="7"/>
      <c r="F128" s="7"/>
      <c r="G128" s="7"/>
      <c r="H128" s="6"/>
      <c r="I128" s="6"/>
      <c r="J128" s="6">
        <f t="shared" si="40"/>
        <v>0</v>
      </c>
      <c r="K128" s="13" t="str">
        <f t="shared" si="27"/>
        <v>-</v>
      </c>
      <c r="L128" s="6" t="str">
        <f t="shared" si="48"/>
        <v/>
      </c>
      <c r="M128" s="25" t="str">
        <f>IF(I128="","-",IFERROR(VLOOKUP(L128,Segédlisták!$B$3:$C$18,2,0),"-"))</f>
        <v>-</v>
      </c>
      <c r="N128" s="42" t="str">
        <f t="shared" si="49"/>
        <v>-</v>
      </c>
      <c r="O128" s="43"/>
      <c r="P128" s="44" t="str">
        <f t="shared" si="41"/>
        <v>-</v>
      </c>
      <c r="Q128" s="7" t="s">
        <v>1071</v>
      </c>
      <c r="R128" s="1"/>
      <c r="S128" s="1"/>
      <c r="T128" s="17" t="str">
        <f t="shared" si="50"/>
        <v>-</v>
      </c>
      <c r="U128" s="36" t="str">
        <f t="shared" ca="1" si="42"/>
        <v>-</v>
      </c>
      <c r="V128" s="37" t="str">
        <f t="shared" ca="1" si="43"/>
        <v>-</v>
      </c>
      <c r="W128" s="38" t="str">
        <f t="shared" si="44"/>
        <v>-</v>
      </c>
      <c r="X128" s="39" t="str">
        <f t="shared" si="45"/>
        <v>-</v>
      </c>
      <c r="Y128" s="36" t="str">
        <f t="shared" ca="1" si="46"/>
        <v>-</v>
      </c>
      <c r="Z128" s="37" t="str">
        <f t="shared" ca="1" si="47"/>
        <v>-</v>
      </c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39" t="str">
        <f t="shared" si="28"/>
        <v>-</v>
      </c>
      <c r="AN128" s="39" t="str">
        <f t="shared" si="29"/>
        <v>-</v>
      </c>
      <c r="AO128" s="39" t="str">
        <f t="shared" si="30"/>
        <v>-</v>
      </c>
      <c r="AP128" s="39" t="str">
        <f t="shared" si="31"/>
        <v>-</v>
      </c>
      <c r="AQ128" s="39" t="str">
        <f t="shared" si="32"/>
        <v>-</v>
      </c>
      <c r="AR128" s="39" t="str">
        <f t="shared" si="33"/>
        <v>-</v>
      </c>
      <c r="AS128" s="39" t="str">
        <f t="shared" si="34"/>
        <v>-</v>
      </c>
      <c r="AT128" s="39" t="str">
        <f t="shared" si="35"/>
        <v>-</v>
      </c>
      <c r="AU128" s="39" t="str">
        <f t="shared" si="36"/>
        <v>-</v>
      </c>
      <c r="AV128" s="39" t="str">
        <f t="shared" si="37"/>
        <v>-</v>
      </c>
      <c r="AW128" s="39" t="str">
        <f t="shared" si="38"/>
        <v>-</v>
      </c>
      <c r="AX128" s="39" t="str">
        <f t="shared" si="39"/>
        <v>-</v>
      </c>
      <c r="AY128" s="3"/>
      <c r="AZ128" s="26"/>
      <c r="BA128" s="26"/>
      <c r="BB128" s="34"/>
      <c r="BC128" s="26"/>
      <c r="BD128" s="34"/>
      <c r="BE128" s="34"/>
      <c r="BF128" s="34"/>
      <c r="BI128" s="26"/>
    </row>
    <row r="129" spans="1:61" s="4" customFormat="1" ht="13.9" customHeight="1" x14ac:dyDescent="0.25">
      <c r="A129" s="3"/>
      <c r="B129" s="9" t="s">
        <v>183</v>
      </c>
      <c r="C129" s="5"/>
      <c r="D129" s="6"/>
      <c r="E129" s="7"/>
      <c r="F129" s="7"/>
      <c r="G129" s="7"/>
      <c r="H129" s="6"/>
      <c r="I129" s="6"/>
      <c r="J129" s="6">
        <f t="shared" si="40"/>
        <v>0</v>
      </c>
      <c r="K129" s="13" t="str">
        <f t="shared" si="27"/>
        <v>-</v>
      </c>
      <c r="L129" s="6" t="str">
        <f t="shared" si="48"/>
        <v/>
      </c>
      <c r="M129" s="25" t="str">
        <f>IF(I129="","-",IFERROR(VLOOKUP(L129,Segédlisták!$B$3:$C$18,2,0),"-"))</f>
        <v>-</v>
      </c>
      <c r="N129" s="42" t="str">
        <f t="shared" si="49"/>
        <v>-</v>
      </c>
      <c r="O129" s="43"/>
      <c r="P129" s="44" t="str">
        <f t="shared" si="41"/>
        <v>-</v>
      </c>
      <c r="Q129" s="7" t="s">
        <v>1071</v>
      </c>
      <c r="R129" s="1"/>
      <c r="S129" s="1"/>
      <c r="T129" s="17" t="str">
        <f t="shared" si="50"/>
        <v>-</v>
      </c>
      <c r="U129" s="36" t="str">
        <f t="shared" ca="1" si="42"/>
        <v>-</v>
      </c>
      <c r="V129" s="37" t="str">
        <f t="shared" ca="1" si="43"/>
        <v>-</v>
      </c>
      <c r="W129" s="38" t="str">
        <f t="shared" si="44"/>
        <v>-</v>
      </c>
      <c r="X129" s="39" t="str">
        <f t="shared" si="45"/>
        <v>-</v>
      </c>
      <c r="Y129" s="36" t="str">
        <f t="shared" ca="1" si="46"/>
        <v>-</v>
      </c>
      <c r="Z129" s="37" t="str">
        <f t="shared" ca="1" si="47"/>
        <v>-</v>
      </c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39" t="str">
        <f t="shared" si="28"/>
        <v>-</v>
      </c>
      <c r="AN129" s="39" t="str">
        <f t="shared" si="29"/>
        <v>-</v>
      </c>
      <c r="AO129" s="39" t="str">
        <f t="shared" si="30"/>
        <v>-</v>
      </c>
      <c r="AP129" s="39" t="str">
        <f t="shared" si="31"/>
        <v>-</v>
      </c>
      <c r="AQ129" s="39" t="str">
        <f t="shared" si="32"/>
        <v>-</v>
      </c>
      <c r="AR129" s="39" t="str">
        <f t="shared" si="33"/>
        <v>-</v>
      </c>
      <c r="AS129" s="39" t="str">
        <f t="shared" si="34"/>
        <v>-</v>
      </c>
      <c r="AT129" s="39" t="str">
        <f t="shared" si="35"/>
        <v>-</v>
      </c>
      <c r="AU129" s="39" t="str">
        <f t="shared" si="36"/>
        <v>-</v>
      </c>
      <c r="AV129" s="39" t="str">
        <f t="shared" si="37"/>
        <v>-</v>
      </c>
      <c r="AW129" s="39" t="str">
        <f t="shared" si="38"/>
        <v>-</v>
      </c>
      <c r="AX129" s="39" t="str">
        <f t="shared" si="39"/>
        <v>-</v>
      </c>
      <c r="AY129" s="3"/>
      <c r="AZ129" s="26"/>
      <c r="BA129" s="26"/>
      <c r="BB129" s="34"/>
      <c r="BC129" s="26"/>
      <c r="BD129" s="34"/>
      <c r="BE129" s="34"/>
      <c r="BF129" s="34"/>
      <c r="BI129" s="26"/>
    </row>
    <row r="130" spans="1:61" s="4" customFormat="1" ht="13.9" customHeight="1" x14ac:dyDescent="0.25">
      <c r="A130" s="3"/>
      <c r="B130" s="9" t="s">
        <v>184</v>
      </c>
      <c r="C130" s="5"/>
      <c r="D130" s="6"/>
      <c r="E130" s="7"/>
      <c r="F130" s="7"/>
      <c r="G130" s="7"/>
      <c r="H130" s="6"/>
      <c r="I130" s="6"/>
      <c r="J130" s="6">
        <f t="shared" si="40"/>
        <v>0</v>
      </c>
      <c r="K130" s="13" t="str">
        <f t="shared" si="27"/>
        <v>-</v>
      </c>
      <c r="L130" s="6" t="str">
        <f t="shared" si="48"/>
        <v/>
      </c>
      <c r="M130" s="25" t="str">
        <f>IF(I130="","-",IFERROR(VLOOKUP(L130,Segédlisták!$B$3:$C$18,2,0),"-"))</f>
        <v>-</v>
      </c>
      <c r="N130" s="42" t="str">
        <f t="shared" si="49"/>
        <v>-</v>
      </c>
      <c r="O130" s="43"/>
      <c r="P130" s="44" t="str">
        <f t="shared" si="41"/>
        <v>-</v>
      </c>
      <c r="Q130" s="7" t="s">
        <v>1071</v>
      </c>
      <c r="R130" s="1"/>
      <c r="S130" s="1"/>
      <c r="T130" s="17" t="str">
        <f t="shared" si="50"/>
        <v>-</v>
      </c>
      <c r="U130" s="36" t="str">
        <f t="shared" ca="1" si="42"/>
        <v>-</v>
      </c>
      <c r="V130" s="37" t="str">
        <f t="shared" ca="1" si="43"/>
        <v>-</v>
      </c>
      <c r="W130" s="38" t="str">
        <f t="shared" si="44"/>
        <v>-</v>
      </c>
      <c r="X130" s="39" t="str">
        <f t="shared" si="45"/>
        <v>-</v>
      </c>
      <c r="Y130" s="36" t="str">
        <f t="shared" ca="1" si="46"/>
        <v>-</v>
      </c>
      <c r="Z130" s="37" t="str">
        <f t="shared" ca="1" si="47"/>
        <v>-</v>
      </c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39" t="str">
        <f t="shared" si="28"/>
        <v>-</v>
      </c>
      <c r="AN130" s="39" t="str">
        <f t="shared" si="29"/>
        <v>-</v>
      </c>
      <c r="AO130" s="39" t="str">
        <f t="shared" si="30"/>
        <v>-</v>
      </c>
      <c r="AP130" s="39" t="str">
        <f t="shared" si="31"/>
        <v>-</v>
      </c>
      <c r="AQ130" s="39" t="str">
        <f t="shared" si="32"/>
        <v>-</v>
      </c>
      <c r="AR130" s="39" t="str">
        <f t="shared" si="33"/>
        <v>-</v>
      </c>
      <c r="AS130" s="39" t="str">
        <f t="shared" si="34"/>
        <v>-</v>
      </c>
      <c r="AT130" s="39" t="str">
        <f t="shared" si="35"/>
        <v>-</v>
      </c>
      <c r="AU130" s="39" t="str">
        <f t="shared" si="36"/>
        <v>-</v>
      </c>
      <c r="AV130" s="39" t="str">
        <f t="shared" si="37"/>
        <v>-</v>
      </c>
      <c r="AW130" s="39" t="str">
        <f t="shared" si="38"/>
        <v>-</v>
      </c>
      <c r="AX130" s="39" t="str">
        <f t="shared" si="39"/>
        <v>-</v>
      </c>
      <c r="AY130" s="3"/>
      <c r="AZ130" s="26"/>
      <c r="BA130" s="26"/>
      <c r="BB130" s="34"/>
      <c r="BC130" s="26"/>
      <c r="BD130" s="34"/>
      <c r="BE130" s="34"/>
      <c r="BF130" s="34"/>
      <c r="BI130" s="26"/>
    </row>
    <row r="131" spans="1:61" s="4" customFormat="1" ht="13.9" customHeight="1" x14ac:dyDescent="0.25">
      <c r="A131" s="3"/>
      <c r="B131" s="9" t="s">
        <v>185</v>
      </c>
      <c r="C131" s="5"/>
      <c r="D131" s="6"/>
      <c r="E131" s="7"/>
      <c r="F131" s="7"/>
      <c r="G131" s="7"/>
      <c r="H131" s="6"/>
      <c r="I131" s="6"/>
      <c r="J131" s="6">
        <f t="shared" si="40"/>
        <v>0</v>
      </c>
      <c r="K131" s="13" t="str">
        <f t="shared" si="27"/>
        <v>-</v>
      </c>
      <c r="L131" s="6" t="str">
        <f t="shared" si="48"/>
        <v/>
      </c>
      <c r="M131" s="25" t="str">
        <f>IF(I131="","-",IFERROR(VLOOKUP(L131,Segédlisták!$B$3:$C$18,2,0),"-"))</f>
        <v>-</v>
      </c>
      <c r="N131" s="42" t="str">
        <f t="shared" si="49"/>
        <v>-</v>
      </c>
      <c r="O131" s="43"/>
      <c r="P131" s="44" t="str">
        <f t="shared" si="41"/>
        <v>-</v>
      </c>
      <c r="Q131" s="7" t="s">
        <v>1071</v>
      </c>
      <c r="R131" s="1"/>
      <c r="S131" s="1"/>
      <c r="T131" s="17" t="str">
        <f t="shared" si="50"/>
        <v>-</v>
      </c>
      <c r="U131" s="36" t="str">
        <f t="shared" ca="1" si="42"/>
        <v>-</v>
      </c>
      <c r="V131" s="37" t="str">
        <f t="shared" ca="1" si="43"/>
        <v>-</v>
      </c>
      <c r="W131" s="38" t="str">
        <f t="shared" si="44"/>
        <v>-</v>
      </c>
      <c r="X131" s="39" t="str">
        <f t="shared" si="45"/>
        <v>-</v>
      </c>
      <c r="Y131" s="36" t="str">
        <f t="shared" ca="1" si="46"/>
        <v>-</v>
      </c>
      <c r="Z131" s="37" t="str">
        <f t="shared" ca="1" si="47"/>
        <v>-</v>
      </c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39" t="str">
        <f t="shared" si="28"/>
        <v>-</v>
      </c>
      <c r="AN131" s="39" t="str">
        <f t="shared" si="29"/>
        <v>-</v>
      </c>
      <c r="AO131" s="39" t="str">
        <f t="shared" si="30"/>
        <v>-</v>
      </c>
      <c r="AP131" s="39" t="str">
        <f t="shared" si="31"/>
        <v>-</v>
      </c>
      <c r="AQ131" s="39" t="str">
        <f t="shared" si="32"/>
        <v>-</v>
      </c>
      <c r="AR131" s="39" t="str">
        <f t="shared" si="33"/>
        <v>-</v>
      </c>
      <c r="AS131" s="39" t="str">
        <f t="shared" si="34"/>
        <v>-</v>
      </c>
      <c r="AT131" s="39" t="str">
        <f t="shared" si="35"/>
        <v>-</v>
      </c>
      <c r="AU131" s="39" t="str">
        <f t="shared" si="36"/>
        <v>-</v>
      </c>
      <c r="AV131" s="39" t="str">
        <f t="shared" si="37"/>
        <v>-</v>
      </c>
      <c r="AW131" s="39" t="str">
        <f t="shared" si="38"/>
        <v>-</v>
      </c>
      <c r="AX131" s="39" t="str">
        <f t="shared" si="39"/>
        <v>-</v>
      </c>
      <c r="AY131" s="3"/>
      <c r="AZ131" s="26"/>
      <c r="BA131" s="26"/>
      <c r="BB131" s="34"/>
      <c r="BC131" s="26"/>
      <c r="BD131" s="34"/>
      <c r="BE131" s="34"/>
      <c r="BF131" s="34"/>
      <c r="BI131" s="26"/>
    </row>
    <row r="132" spans="1:61" s="4" customFormat="1" ht="13.9" customHeight="1" x14ac:dyDescent="0.25">
      <c r="A132" s="3"/>
      <c r="B132" s="9" t="s">
        <v>186</v>
      </c>
      <c r="C132" s="5"/>
      <c r="D132" s="6"/>
      <c r="E132" s="7"/>
      <c r="F132" s="7"/>
      <c r="G132" s="7"/>
      <c r="H132" s="6"/>
      <c r="I132" s="6"/>
      <c r="J132" s="6">
        <f t="shared" si="40"/>
        <v>0</v>
      </c>
      <c r="K132" s="13" t="str">
        <f t="shared" si="27"/>
        <v>-</v>
      </c>
      <c r="L132" s="6" t="str">
        <f t="shared" si="48"/>
        <v/>
      </c>
      <c r="M132" s="25" t="str">
        <f>IF(I132="","-",IFERROR(VLOOKUP(L132,Segédlisták!$B$3:$C$18,2,0),"-"))</f>
        <v>-</v>
      </c>
      <c r="N132" s="42" t="str">
        <f t="shared" si="49"/>
        <v>-</v>
      </c>
      <c r="O132" s="43"/>
      <c r="P132" s="44" t="str">
        <f t="shared" si="41"/>
        <v>-</v>
      </c>
      <c r="Q132" s="7" t="s">
        <v>1071</v>
      </c>
      <c r="R132" s="1"/>
      <c r="S132" s="1"/>
      <c r="T132" s="17" t="str">
        <f t="shared" si="50"/>
        <v>-</v>
      </c>
      <c r="U132" s="36" t="str">
        <f t="shared" ca="1" si="42"/>
        <v>-</v>
      </c>
      <c r="V132" s="37" t="str">
        <f t="shared" ca="1" si="43"/>
        <v>-</v>
      </c>
      <c r="W132" s="38" t="str">
        <f t="shared" si="44"/>
        <v>-</v>
      </c>
      <c r="X132" s="39" t="str">
        <f t="shared" si="45"/>
        <v>-</v>
      </c>
      <c r="Y132" s="36" t="str">
        <f t="shared" ca="1" si="46"/>
        <v>-</v>
      </c>
      <c r="Z132" s="37" t="str">
        <f t="shared" ca="1" si="47"/>
        <v>-</v>
      </c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39" t="str">
        <f t="shared" si="28"/>
        <v>-</v>
      </c>
      <c r="AN132" s="39" t="str">
        <f t="shared" si="29"/>
        <v>-</v>
      </c>
      <c r="AO132" s="39" t="str">
        <f t="shared" si="30"/>
        <v>-</v>
      </c>
      <c r="AP132" s="39" t="str">
        <f t="shared" si="31"/>
        <v>-</v>
      </c>
      <c r="AQ132" s="39" t="str">
        <f t="shared" si="32"/>
        <v>-</v>
      </c>
      <c r="AR132" s="39" t="str">
        <f t="shared" si="33"/>
        <v>-</v>
      </c>
      <c r="AS132" s="39" t="str">
        <f t="shared" si="34"/>
        <v>-</v>
      </c>
      <c r="AT132" s="39" t="str">
        <f t="shared" si="35"/>
        <v>-</v>
      </c>
      <c r="AU132" s="39" t="str">
        <f t="shared" si="36"/>
        <v>-</v>
      </c>
      <c r="AV132" s="39" t="str">
        <f t="shared" si="37"/>
        <v>-</v>
      </c>
      <c r="AW132" s="39" t="str">
        <f t="shared" si="38"/>
        <v>-</v>
      </c>
      <c r="AX132" s="39" t="str">
        <f t="shared" si="39"/>
        <v>-</v>
      </c>
      <c r="AY132" s="3"/>
      <c r="AZ132" s="26"/>
      <c r="BA132" s="26"/>
      <c r="BB132" s="34"/>
      <c r="BC132" s="26"/>
      <c r="BD132" s="34"/>
      <c r="BE132" s="34"/>
      <c r="BF132" s="34"/>
      <c r="BI132" s="26"/>
    </row>
    <row r="133" spans="1:61" s="4" customFormat="1" ht="13.9" customHeight="1" x14ac:dyDescent="0.25">
      <c r="A133" s="3"/>
      <c r="B133" s="9" t="s">
        <v>187</v>
      </c>
      <c r="C133" s="5"/>
      <c r="D133" s="6"/>
      <c r="E133" s="7"/>
      <c r="F133" s="7"/>
      <c r="G133" s="7"/>
      <c r="H133" s="6"/>
      <c r="I133" s="6"/>
      <c r="J133" s="6">
        <f t="shared" si="40"/>
        <v>0</v>
      </c>
      <c r="K133" s="13" t="str">
        <f t="shared" si="27"/>
        <v>-</v>
      </c>
      <c r="L133" s="6" t="str">
        <f t="shared" si="48"/>
        <v/>
      </c>
      <c r="M133" s="25" t="str">
        <f>IF(I133="","-",IFERROR(VLOOKUP(L133,Segédlisták!$B$3:$C$18,2,0),"-"))</f>
        <v>-</v>
      </c>
      <c r="N133" s="42" t="str">
        <f t="shared" si="49"/>
        <v>-</v>
      </c>
      <c r="O133" s="43"/>
      <c r="P133" s="44" t="str">
        <f t="shared" si="41"/>
        <v>-</v>
      </c>
      <c r="Q133" s="7" t="s">
        <v>1071</v>
      </c>
      <c r="R133" s="1"/>
      <c r="S133" s="1"/>
      <c r="T133" s="17" t="str">
        <f t="shared" si="50"/>
        <v>-</v>
      </c>
      <c r="U133" s="36" t="str">
        <f t="shared" ca="1" si="42"/>
        <v>-</v>
      </c>
      <c r="V133" s="37" t="str">
        <f t="shared" ca="1" si="43"/>
        <v>-</v>
      </c>
      <c r="W133" s="38" t="str">
        <f t="shared" si="44"/>
        <v>-</v>
      </c>
      <c r="X133" s="39" t="str">
        <f t="shared" si="45"/>
        <v>-</v>
      </c>
      <c r="Y133" s="36" t="str">
        <f t="shared" ca="1" si="46"/>
        <v>-</v>
      </c>
      <c r="Z133" s="37" t="str">
        <f t="shared" ca="1" si="47"/>
        <v>-</v>
      </c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39" t="str">
        <f t="shared" si="28"/>
        <v>-</v>
      </c>
      <c r="AN133" s="39" t="str">
        <f t="shared" si="29"/>
        <v>-</v>
      </c>
      <c r="AO133" s="39" t="str">
        <f t="shared" si="30"/>
        <v>-</v>
      </c>
      <c r="AP133" s="39" t="str">
        <f t="shared" si="31"/>
        <v>-</v>
      </c>
      <c r="AQ133" s="39" t="str">
        <f t="shared" si="32"/>
        <v>-</v>
      </c>
      <c r="AR133" s="39" t="str">
        <f t="shared" si="33"/>
        <v>-</v>
      </c>
      <c r="AS133" s="39" t="str">
        <f t="shared" si="34"/>
        <v>-</v>
      </c>
      <c r="AT133" s="39" t="str">
        <f t="shared" si="35"/>
        <v>-</v>
      </c>
      <c r="AU133" s="39" t="str">
        <f t="shared" si="36"/>
        <v>-</v>
      </c>
      <c r="AV133" s="39" t="str">
        <f t="shared" si="37"/>
        <v>-</v>
      </c>
      <c r="AW133" s="39" t="str">
        <f t="shared" si="38"/>
        <v>-</v>
      </c>
      <c r="AX133" s="39" t="str">
        <f t="shared" si="39"/>
        <v>-</v>
      </c>
      <c r="AY133" s="3"/>
      <c r="AZ133" s="26"/>
      <c r="BA133" s="26"/>
      <c r="BB133" s="34"/>
      <c r="BC133" s="26"/>
      <c r="BD133" s="34"/>
      <c r="BE133" s="34"/>
      <c r="BF133" s="34"/>
      <c r="BI133" s="26"/>
    </row>
    <row r="134" spans="1:61" s="4" customFormat="1" ht="13.9" customHeight="1" x14ac:dyDescent="0.25">
      <c r="A134" s="3"/>
      <c r="B134" s="9" t="s">
        <v>188</v>
      </c>
      <c r="C134" s="5"/>
      <c r="D134" s="6"/>
      <c r="E134" s="7"/>
      <c r="F134" s="7"/>
      <c r="G134" s="7"/>
      <c r="H134" s="6"/>
      <c r="I134" s="6"/>
      <c r="J134" s="6">
        <f t="shared" si="40"/>
        <v>0</v>
      </c>
      <c r="K134" s="13" t="str">
        <f t="shared" si="27"/>
        <v>-</v>
      </c>
      <c r="L134" s="6" t="str">
        <f t="shared" si="48"/>
        <v/>
      </c>
      <c r="M134" s="25" t="str">
        <f>IF(I134="","-",IFERROR(VLOOKUP(L134,Segédlisták!$B$3:$C$18,2,0),"-"))</f>
        <v>-</v>
      </c>
      <c r="N134" s="42" t="str">
        <f t="shared" si="49"/>
        <v>-</v>
      </c>
      <c r="O134" s="43"/>
      <c r="P134" s="44" t="str">
        <f t="shared" si="41"/>
        <v>-</v>
      </c>
      <c r="Q134" s="7" t="s">
        <v>1071</v>
      </c>
      <c r="R134" s="1"/>
      <c r="S134" s="1"/>
      <c r="T134" s="17" t="str">
        <f t="shared" si="50"/>
        <v>-</v>
      </c>
      <c r="U134" s="36" t="str">
        <f t="shared" ca="1" si="42"/>
        <v>-</v>
      </c>
      <c r="V134" s="37" t="str">
        <f t="shared" ca="1" si="43"/>
        <v>-</v>
      </c>
      <c r="W134" s="38" t="str">
        <f t="shared" si="44"/>
        <v>-</v>
      </c>
      <c r="X134" s="39" t="str">
        <f t="shared" si="45"/>
        <v>-</v>
      </c>
      <c r="Y134" s="36" t="str">
        <f t="shared" ca="1" si="46"/>
        <v>-</v>
      </c>
      <c r="Z134" s="37" t="str">
        <f t="shared" ca="1" si="47"/>
        <v>-</v>
      </c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39" t="str">
        <f t="shared" si="28"/>
        <v>-</v>
      </c>
      <c r="AN134" s="39" t="str">
        <f t="shared" si="29"/>
        <v>-</v>
      </c>
      <c r="AO134" s="39" t="str">
        <f t="shared" si="30"/>
        <v>-</v>
      </c>
      <c r="AP134" s="39" t="str">
        <f t="shared" si="31"/>
        <v>-</v>
      </c>
      <c r="AQ134" s="39" t="str">
        <f t="shared" si="32"/>
        <v>-</v>
      </c>
      <c r="AR134" s="39" t="str">
        <f t="shared" si="33"/>
        <v>-</v>
      </c>
      <c r="AS134" s="39" t="str">
        <f t="shared" si="34"/>
        <v>-</v>
      </c>
      <c r="AT134" s="39" t="str">
        <f t="shared" si="35"/>
        <v>-</v>
      </c>
      <c r="AU134" s="39" t="str">
        <f t="shared" si="36"/>
        <v>-</v>
      </c>
      <c r="AV134" s="39" t="str">
        <f t="shared" si="37"/>
        <v>-</v>
      </c>
      <c r="AW134" s="39" t="str">
        <f t="shared" si="38"/>
        <v>-</v>
      </c>
      <c r="AX134" s="39" t="str">
        <f t="shared" si="39"/>
        <v>-</v>
      </c>
      <c r="AY134" s="3"/>
      <c r="AZ134" s="26"/>
      <c r="BA134" s="26"/>
      <c r="BB134" s="34"/>
      <c r="BC134" s="26"/>
      <c r="BD134" s="34"/>
      <c r="BE134" s="34"/>
      <c r="BF134" s="34"/>
      <c r="BI134" s="26"/>
    </row>
    <row r="135" spans="1:61" s="4" customFormat="1" ht="13.9" customHeight="1" x14ac:dyDescent="0.25">
      <c r="A135" s="3"/>
      <c r="B135" s="9" t="s">
        <v>189</v>
      </c>
      <c r="C135" s="5"/>
      <c r="D135" s="6"/>
      <c r="E135" s="7"/>
      <c r="F135" s="7"/>
      <c r="G135" s="7"/>
      <c r="H135" s="6"/>
      <c r="I135" s="6"/>
      <c r="J135" s="6">
        <f t="shared" si="40"/>
        <v>0</v>
      </c>
      <c r="K135" s="13" t="str">
        <f t="shared" si="27"/>
        <v>-</v>
      </c>
      <c r="L135" s="6" t="str">
        <f t="shared" si="48"/>
        <v/>
      </c>
      <c r="M135" s="25" t="str">
        <f>IF(I135="","-",IFERROR(VLOOKUP(L135,Segédlisták!$B$3:$C$18,2,0),"-"))</f>
        <v>-</v>
      </c>
      <c r="N135" s="42" t="str">
        <f t="shared" si="49"/>
        <v>-</v>
      </c>
      <c r="O135" s="43"/>
      <c r="P135" s="44" t="str">
        <f t="shared" si="41"/>
        <v>-</v>
      </c>
      <c r="Q135" s="7" t="s">
        <v>1071</v>
      </c>
      <c r="R135" s="1"/>
      <c r="S135" s="1"/>
      <c r="T135" s="17" t="str">
        <f t="shared" si="50"/>
        <v>-</v>
      </c>
      <c r="U135" s="36" t="str">
        <f t="shared" ca="1" si="42"/>
        <v>-</v>
      </c>
      <c r="V135" s="37" t="str">
        <f t="shared" ca="1" si="43"/>
        <v>-</v>
      </c>
      <c r="W135" s="38" t="str">
        <f t="shared" si="44"/>
        <v>-</v>
      </c>
      <c r="X135" s="39" t="str">
        <f t="shared" si="45"/>
        <v>-</v>
      </c>
      <c r="Y135" s="36" t="str">
        <f t="shared" ca="1" si="46"/>
        <v>-</v>
      </c>
      <c r="Z135" s="37" t="str">
        <f t="shared" ca="1" si="47"/>
        <v>-</v>
      </c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39" t="str">
        <f t="shared" si="28"/>
        <v>-</v>
      </c>
      <c r="AN135" s="39" t="str">
        <f t="shared" si="29"/>
        <v>-</v>
      </c>
      <c r="AO135" s="39" t="str">
        <f t="shared" si="30"/>
        <v>-</v>
      </c>
      <c r="AP135" s="39" t="str">
        <f t="shared" si="31"/>
        <v>-</v>
      </c>
      <c r="AQ135" s="39" t="str">
        <f t="shared" si="32"/>
        <v>-</v>
      </c>
      <c r="AR135" s="39" t="str">
        <f t="shared" si="33"/>
        <v>-</v>
      </c>
      <c r="AS135" s="39" t="str">
        <f t="shared" si="34"/>
        <v>-</v>
      </c>
      <c r="AT135" s="39" t="str">
        <f t="shared" si="35"/>
        <v>-</v>
      </c>
      <c r="AU135" s="39" t="str">
        <f t="shared" si="36"/>
        <v>-</v>
      </c>
      <c r="AV135" s="39" t="str">
        <f t="shared" si="37"/>
        <v>-</v>
      </c>
      <c r="AW135" s="39" t="str">
        <f t="shared" si="38"/>
        <v>-</v>
      </c>
      <c r="AX135" s="39" t="str">
        <f t="shared" si="39"/>
        <v>-</v>
      </c>
      <c r="AY135" s="3"/>
      <c r="AZ135" s="26"/>
      <c r="BA135" s="26"/>
      <c r="BB135" s="34"/>
      <c r="BC135" s="26"/>
      <c r="BD135" s="34"/>
      <c r="BE135" s="34"/>
      <c r="BF135" s="34"/>
      <c r="BI135" s="26"/>
    </row>
    <row r="136" spans="1:61" s="4" customFormat="1" ht="13.9" customHeight="1" x14ac:dyDescent="0.25">
      <c r="A136" s="3"/>
      <c r="B136" s="9" t="s">
        <v>190</v>
      </c>
      <c r="C136" s="5"/>
      <c r="D136" s="6"/>
      <c r="E136" s="7"/>
      <c r="F136" s="7"/>
      <c r="G136" s="7"/>
      <c r="H136" s="6"/>
      <c r="I136" s="6"/>
      <c r="J136" s="6">
        <f t="shared" si="40"/>
        <v>0</v>
      </c>
      <c r="K136" s="13" t="str">
        <f t="shared" ref="K136:K199" si="51">IF(I136="","-",IF(AND(LEN(I136)=16,J136=1),"OK",IF(AND(LEN(I136)=16,J136&gt;1)," ez a POD "&amp;J136&amp;"-szer szerepel a táblában",IF(AND(J136=1,LEN(I136)-16&gt;0),"a POD "&amp;LEN(I136)-16&amp;" karakterrel hosszabb",IF(AND(J136=1,LEN(I136)-16&lt;0),"a POD "&amp;ABS(LEN(I136)-16)&amp;" karakterrel rövidebb")))))</f>
        <v>-</v>
      </c>
      <c r="L136" s="6" t="str">
        <f t="shared" si="48"/>
        <v/>
      </c>
      <c r="M136" s="25" t="str">
        <f>IF(I136="","-",IFERROR(VLOOKUP(L136,Segédlisták!$B$3:$C$18,2,0),"-"))</f>
        <v>-</v>
      </c>
      <c r="N136" s="42" t="str">
        <f t="shared" si="49"/>
        <v>-</v>
      </c>
      <c r="O136" s="43"/>
      <c r="P136" s="44" t="str">
        <f t="shared" si="41"/>
        <v>-</v>
      </c>
      <c r="Q136" s="7" t="s">
        <v>1071</v>
      </c>
      <c r="R136" s="1"/>
      <c r="S136" s="1"/>
      <c r="T136" s="17" t="str">
        <f t="shared" si="50"/>
        <v>-</v>
      </c>
      <c r="U136" s="36" t="str">
        <f t="shared" ca="1" si="42"/>
        <v>-</v>
      </c>
      <c r="V136" s="37" t="str">
        <f t="shared" ca="1" si="43"/>
        <v>-</v>
      </c>
      <c r="W136" s="38" t="str">
        <f t="shared" si="44"/>
        <v>-</v>
      </c>
      <c r="X136" s="39" t="str">
        <f t="shared" si="45"/>
        <v>-</v>
      </c>
      <c r="Y136" s="36" t="str">
        <f t="shared" ca="1" si="46"/>
        <v>-</v>
      </c>
      <c r="Z136" s="37" t="str">
        <f t="shared" ca="1" si="47"/>
        <v>-</v>
      </c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39" t="str">
        <f t="shared" ref="AM136:AM199" si="52">IF(OR($C136="-",$AA136=""),"-",ROUND(AA136*$O$6/$P$6,2))</f>
        <v>-</v>
      </c>
      <c r="AN136" s="39" t="str">
        <f t="shared" ref="AN136:AN199" si="53">IF(OR($C136="-",$AA136=""),"-",ROUND(AB136*$O$6/$P$6,2))</f>
        <v>-</v>
      </c>
      <c r="AO136" s="39" t="str">
        <f t="shared" ref="AO136:AO199" si="54">IF(OR($C136="-",$AA136=""),"-",ROUND(AC136*$O$6/$P$6,2))</f>
        <v>-</v>
      </c>
      <c r="AP136" s="39" t="str">
        <f t="shared" ref="AP136:AP199" si="55">IF(OR($C136="-",$AA136=""),"-",ROUND(AD136*$O$6/$P$6,2))</f>
        <v>-</v>
      </c>
      <c r="AQ136" s="39" t="str">
        <f t="shared" ref="AQ136:AQ199" si="56">IF(OR($C136="-",$AA136=""),"-",ROUND(AE136*$O$6/$P$6,2))</f>
        <v>-</v>
      </c>
      <c r="AR136" s="39" t="str">
        <f t="shared" ref="AR136:AR199" si="57">IF(OR($C136="-",$AA136=""),"-",ROUND(AF136*$O$6/$P$6,2))</f>
        <v>-</v>
      </c>
      <c r="AS136" s="39" t="str">
        <f t="shared" ref="AS136:AS199" si="58">IF(OR($C136="-",$AA136=""),"-",ROUND(AG136*$O$6/$P$6,2))</f>
        <v>-</v>
      </c>
      <c r="AT136" s="39" t="str">
        <f t="shared" ref="AT136:AT199" si="59">IF(OR($C136="-",$AA136=""),"-",ROUND(AH136*$O$6/$P$6,2))</f>
        <v>-</v>
      </c>
      <c r="AU136" s="39" t="str">
        <f t="shared" ref="AU136:AU199" si="60">IF(OR($C136="-",$AA136=""),"-",ROUND(AI136*$O$6/$P$6,2))</f>
        <v>-</v>
      </c>
      <c r="AV136" s="39" t="str">
        <f t="shared" ref="AV136:AV199" si="61">IF(OR($C136="-",$AA136=""),"-",ROUND(AJ136*$O$6/$P$6,2))</f>
        <v>-</v>
      </c>
      <c r="AW136" s="39" t="str">
        <f t="shared" ref="AW136:AW199" si="62">IF(OR($C136="-",$AA136=""),"-",ROUND(AK136*$O$6/$P$6,2))</f>
        <v>-</v>
      </c>
      <c r="AX136" s="39" t="str">
        <f t="shared" ref="AX136:AX199" si="63">IF(OR($C136="-",$AA136=""),"-",ROUND(AL136*$O$6/$P$6,2))</f>
        <v>-</v>
      </c>
      <c r="AY136" s="3"/>
      <c r="AZ136" s="26"/>
      <c r="BA136" s="26"/>
      <c r="BB136" s="34"/>
      <c r="BC136" s="26"/>
      <c r="BD136" s="34"/>
      <c r="BE136" s="34"/>
      <c r="BF136" s="34"/>
      <c r="BI136" s="26"/>
    </row>
    <row r="137" spans="1:61" s="4" customFormat="1" ht="13.9" customHeight="1" x14ac:dyDescent="0.25">
      <c r="A137" s="3"/>
      <c r="B137" s="9" t="s">
        <v>191</v>
      </c>
      <c r="C137" s="5"/>
      <c r="D137" s="6"/>
      <c r="E137" s="7"/>
      <c r="F137" s="7"/>
      <c r="G137" s="7"/>
      <c r="H137" s="6"/>
      <c r="I137" s="6"/>
      <c r="J137" s="6">
        <f t="shared" ref="J137:J200" si="64">COUNTIF(I$9:I$1007,I137)</f>
        <v>0</v>
      </c>
      <c r="K137" s="13" t="str">
        <f t="shared" si="51"/>
        <v>-</v>
      </c>
      <c r="L137" s="6" t="str">
        <f t="shared" si="48"/>
        <v/>
      </c>
      <c r="M137" s="25" t="str">
        <f>IF(I137="","-",IFERROR(VLOOKUP(L137,Segédlisták!$B$3:$C$18,2,0),"-"))</f>
        <v>-</v>
      </c>
      <c r="N137" s="42" t="str">
        <f t="shared" si="49"/>
        <v>-</v>
      </c>
      <c r="O137" s="43"/>
      <c r="P137" s="44" t="str">
        <f t="shared" ref="P137:P200" si="65">IF(O137&gt;99,O137*$O$6/$P$6,"-")</f>
        <v>-</v>
      </c>
      <c r="Q137" s="7" t="s">
        <v>1071</v>
      </c>
      <c r="R137" s="1"/>
      <c r="S137" s="1"/>
      <c r="T137" s="17" t="str">
        <f t="shared" si="50"/>
        <v>-</v>
      </c>
      <c r="U137" s="36" t="str">
        <f t="shared" ref="U137:U200" ca="1" si="66">IF($Y137="-","-",ROUND($U$4*Y137,0))</f>
        <v>-</v>
      </c>
      <c r="V137" s="37" t="str">
        <f t="shared" ref="V137:V200" ca="1" si="67">IF($U137="-","-",ROUND($U137*$O$6/$P$6,2))</f>
        <v>-</v>
      </c>
      <c r="W137" s="38" t="str">
        <f t="shared" ref="W137:W200" si="68">IF($I137="","-",SUM(AA137:AL137))</f>
        <v>-</v>
      </c>
      <c r="X137" s="39" t="str">
        <f t="shared" ref="X137:X200" si="69">IF($W137="-","-",ROUND($W137*$O$6/$P$6,2))</f>
        <v>-</v>
      </c>
      <c r="Y137" s="36" t="str">
        <f t="shared" ref="Y137:Y200" ca="1" si="70">IF(OR($W137="-",$W137=0),"-",IF(AND(DATEDIF($R137,$S137,"y")&gt;0,DATEDIF($R137,$S137,"ym")=0),$W137*DATEDIF($R137,$S137,"y"),IF(AND(DATEDIF($R137,$S137,"y")=0,DATEDIF($R137,$S137,"ym")&gt;0),SUM(OFFSET($AA137:$AL137,0,MATCH(MONTH($R137),$AA$7:$AL$7,0)-1,1,$T137)),IF(AND(DATEDIF($R137,$S137,"y")&gt;0,DATEDIF($R137,$S137,"ym")&gt;0),DATEDIF($R137,$S137,"y")*$W137+SUM(OFFSET($AA137:$AL137,0,MATCH(MONTH($R137),$AA$7:$AL$7,0)-1,1,DATEDIF($R137,$S137,"ym")))))))</f>
        <v>-</v>
      </c>
      <c r="Z137" s="37" t="str">
        <f t="shared" ref="Z137:Z200" ca="1" si="71">IF($Y137="-","-",ROUND($Y137*$O$6/$P$6,2))</f>
        <v>-</v>
      </c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39" t="str">
        <f t="shared" si="52"/>
        <v>-</v>
      </c>
      <c r="AN137" s="39" t="str">
        <f t="shared" si="53"/>
        <v>-</v>
      </c>
      <c r="AO137" s="39" t="str">
        <f t="shared" si="54"/>
        <v>-</v>
      </c>
      <c r="AP137" s="39" t="str">
        <f t="shared" si="55"/>
        <v>-</v>
      </c>
      <c r="AQ137" s="39" t="str">
        <f t="shared" si="56"/>
        <v>-</v>
      </c>
      <c r="AR137" s="39" t="str">
        <f t="shared" si="57"/>
        <v>-</v>
      </c>
      <c r="AS137" s="39" t="str">
        <f t="shared" si="58"/>
        <v>-</v>
      </c>
      <c r="AT137" s="39" t="str">
        <f t="shared" si="59"/>
        <v>-</v>
      </c>
      <c r="AU137" s="39" t="str">
        <f t="shared" si="60"/>
        <v>-</v>
      </c>
      <c r="AV137" s="39" t="str">
        <f t="shared" si="61"/>
        <v>-</v>
      </c>
      <c r="AW137" s="39" t="str">
        <f t="shared" si="62"/>
        <v>-</v>
      </c>
      <c r="AX137" s="39" t="str">
        <f t="shared" si="63"/>
        <v>-</v>
      </c>
      <c r="AY137" s="3"/>
      <c r="AZ137" s="26"/>
      <c r="BA137" s="26"/>
      <c r="BB137" s="34"/>
      <c r="BC137" s="26"/>
      <c r="BD137" s="34"/>
      <c r="BE137" s="34"/>
      <c r="BF137" s="34"/>
      <c r="BI137" s="26"/>
    </row>
    <row r="138" spans="1:61" s="4" customFormat="1" ht="13.9" customHeight="1" x14ac:dyDescent="0.25">
      <c r="A138" s="3"/>
      <c r="B138" s="9" t="s">
        <v>192</v>
      </c>
      <c r="C138" s="5"/>
      <c r="D138" s="6"/>
      <c r="E138" s="7"/>
      <c r="F138" s="7"/>
      <c r="G138" s="7"/>
      <c r="H138" s="6"/>
      <c r="I138" s="6"/>
      <c r="J138" s="6">
        <f t="shared" si="64"/>
        <v>0</v>
      </c>
      <c r="K138" s="13" t="str">
        <f t="shared" si="51"/>
        <v>-</v>
      </c>
      <c r="L138" s="6" t="str">
        <f t="shared" si="48"/>
        <v/>
      </c>
      <c r="M138" s="25" t="str">
        <f>IF(I138="","-",IFERROR(VLOOKUP(L138,Segédlisták!$B$3:$C$18,2,0),"-"))</f>
        <v>-</v>
      </c>
      <c r="N138" s="42" t="str">
        <f t="shared" si="49"/>
        <v>-</v>
      </c>
      <c r="O138" s="43"/>
      <c r="P138" s="44" t="str">
        <f t="shared" si="65"/>
        <v>-</v>
      </c>
      <c r="Q138" s="7" t="s">
        <v>1071</v>
      </c>
      <c r="R138" s="1"/>
      <c r="S138" s="1"/>
      <c r="T138" s="17" t="str">
        <f t="shared" si="50"/>
        <v>-</v>
      </c>
      <c r="U138" s="36" t="str">
        <f t="shared" ca="1" si="66"/>
        <v>-</v>
      </c>
      <c r="V138" s="37" t="str">
        <f t="shared" ca="1" si="67"/>
        <v>-</v>
      </c>
      <c r="W138" s="38" t="str">
        <f t="shared" si="68"/>
        <v>-</v>
      </c>
      <c r="X138" s="39" t="str">
        <f t="shared" si="69"/>
        <v>-</v>
      </c>
      <c r="Y138" s="36" t="str">
        <f t="shared" ca="1" si="70"/>
        <v>-</v>
      </c>
      <c r="Z138" s="37" t="str">
        <f t="shared" ca="1" si="71"/>
        <v>-</v>
      </c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39" t="str">
        <f t="shared" si="52"/>
        <v>-</v>
      </c>
      <c r="AN138" s="39" t="str">
        <f t="shared" si="53"/>
        <v>-</v>
      </c>
      <c r="AO138" s="39" t="str">
        <f t="shared" si="54"/>
        <v>-</v>
      </c>
      <c r="AP138" s="39" t="str">
        <f t="shared" si="55"/>
        <v>-</v>
      </c>
      <c r="AQ138" s="39" t="str">
        <f t="shared" si="56"/>
        <v>-</v>
      </c>
      <c r="AR138" s="39" t="str">
        <f t="shared" si="57"/>
        <v>-</v>
      </c>
      <c r="AS138" s="39" t="str">
        <f t="shared" si="58"/>
        <v>-</v>
      </c>
      <c r="AT138" s="39" t="str">
        <f t="shared" si="59"/>
        <v>-</v>
      </c>
      <c r="AU138" s="39" t="str">
        <f t="shared" si="60"/>
        <v>-</v>
      </c>
      <c r="AV138" s="39" t="str">
        <f t="shared" si="61"/>
        <v>-</v>
      </c>
      <c r="AW138" s="39" t="str">
        <f t="shared" si="62"/>
        <v>-</v>
      </c>
      <c r="AX138" s="39" t="str">
        <f t="shared" si="63"/>
        <v>-</v>
      </c>
      <c r="AY138" s="3"/>
      <c r="AZ138" s="26"/>
      <c r="BA138" s="26"/>
      <c r="BB138" s="34"/>
      <c r="BC138" s="26"/>
      <c r="BD138" s="34"/>
      <c r="BE138" s="34"/>
      <c r="BF138" s="34"/>
      <c r="BI138" s="26"/>
    </row>
    <row r="139" spans="1:61" s="4" customFormat="1" ht="13.9" customHeight="1" x14ac:dyDescent="0.25">
      <c r="A139" s="3"/>
      <c r="B139" s="9" t="s">
        <v>193</v>
      </c>
      <c r="C139" s="5"/>
      <c r="D139" s="6"/>
      <c r="E139" s="7"/>
      <c r="F139" s="7"/>
      <c r="G139" s="7"/>
      <c r="H139" s="6"/>
      <c r="I139" s="6"/>
      <c r="J139" s="6">
        <f t="shared" si="64"/>
        <v>0</v>
      </c>
      <c r="K139" s="13" t="str">
        <f t="shared" si="51"/>
        <v>-</v>
      </c>
      <c r="L139" s="6" t="str">
        <f t="shared" si="48"/>
        <v/>
      </c>
      <c r="M139" s="25" t="str">
        <f>IF(I139="","-",IFERROR(VLOOKUP(L139,Segédlisták!$B$3:$C$18,2,0),"-"))</f>
        <v>-</v>
      </c>
      <c r="N139" s="42" t="str">
        <f t="shared" si="49"/>
        <v>-</v>
      </c>
      <c r="O139" s="43"/>
      <c r="P139" s="44" t="str">
        <f t="shared" si="65"/>
        <v>-</v>
      </c>
      <c r="Q139" s="7" t="s">
        <v>1071</v>
      </c>
      <c r="R139" s="1"/>
      <c r="S139" s="1"/>
      <c r="T139" s="17" t="str">
        <f t="shared" si="50"/>
        <v>-</v>
      </c>
      <c r="U139" s="36" t="str">
        <f t="shared" ca="1" si="66"/>
        <v>-</v>
      </c>
      <c r="V139" s="37" t="str">
        <f t="shared" ca="1" si="67"/>
        <v>-</v>
      </c>
      <c r="W139" s="38" t="str">
        <f t="shared" si="68"/>
        <v>-</v>
      </c>
      <c r="X139" s="39" t="str">
        <f t="shared" si="69"/>
        <v>-</v>
      </c>
      <c r="Y139" s="36" t="str">
        <f t="shared" ca="1" si="70"/>
        <v>-</v>
      </c>
      <c r="Z139" s="37" t="str">
        <f t="shared" ca="1" si="71"/>
        <v>-</v>
      </c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39" t="str">
        <f t="shared" si="52"/>
        <v>-</v>
      </c>
      <c r="AN139" s="39" t="str">
        <f t="shared" si="53"/>
        <v>-</v>
      </c>
      <c r="AO139" s="39" t="str">
        <f t="shared" si="54"/>
        <v>-</v>
      </c>
      <c r="AP139" s="39" t="str">
        <f t="shared" si="55"/>
        <v>-</v>
      </c>
      <c r="AQ139" s="39" t="str">
        <f t="shared" si="56"/>
        <v>-</v>
      </c>
      <c r="AR139" s="39" t="str">
        <f t="shared" si="57"/>
        <v>-</v>
      </c>
      <c r="AS139" s="39" t="str">
        <f t="shared" si="58"/>
        <v>-</v>
      </c>
      <c r="AT139" s="39" t="str">
        <f t="shared" si="59"/>
        <v>-</v>
      </c>
      <c r="AU139" s="39" t="str">
        <f t="shared" si="60"/>
        <v>-</v>
      </c>
      <c r="AV139" s="39" t="str">
        <f t="shared" si="61"/>
        <v>-</v>
      </c>
      <c r="AW139" s="39" t="str">
        <f t="shared" si="62"/>
        <v>-</v>
      </c>
      <c r="AX139" s="39" t="str">
        <f t="shared" si="63"/>
        <v>-</v>
      </c>
      <c r="AY139" s="3"/>
      <c r="AZ139" s="26"/>
      <c r="BA139" s="26"/>
      <c r="BB139" s="34"/>
      <c r="BC139" s="26"/>
      <c r="BD139" s="34"/>
      <c r="BE139" s="34"/>
      <c r="BF139" s="34"/>
      <c r="BI139" s="26"/>
    </row>
    <row r="140" spans="1:61" s="4" customFormat="1" ht="13.9" customHeight="1" x14ac:dyDescent="0.25">
      <c r="A140" s="3"/>
      <c r="B140" s="9" t="s">
        <v>194</v>
      </c>
      <c r="C140" s="5"/>
      <c r="D140" s="6"/>
      <c r="E140" s="7"/>
      <c r="F140" s="7"/>
      <c r="G140" s="7"/>
      <c r="H140" s="6"/>
      <c r="I140" s="6"/>
      <c r="J140" s="6">
        <f t="shared" si="64"/>
        <v>0</v>
      </c>
      <c r="K140" s="13" t="str">
        <f t="shared" si="51"/>
        <v>-</v>
      </c>
      <c r="L140" s="6" t="str">
        <f t="shared" si="48"/>
        <v/>
      </c>
      <c r="M140" s="25" t="str">
        <f>IF(I140="","-",IFERROR(VLOOKUP(L140,Segédlisták!$B$3:$C$18,2,0),"-"))</f>
        <v>-</v>
      </c>
      <c r="N140" s="42" t="str">
        <f t="shared" si="49"/>
        <v>-</v>
      </c>
      <c r="O140" s="43"/>
      <c r="P140" s="44" t="str">
        <f t="shared" si="65"/>
        <v>-</v>
      </c>
      <c r="Q140" s="7" t="s">
        <v>1071</v>
      </c>
      <c r="R140" s="1"/>
      <c r="S140" s="1"/>
      <c r="T140" s="17" t="str">
        <f t="shared" si="50"/>
        <v>-</v>
      </c>
      <c r="U140" s="36" t="str">
        <f t="shared" ca="1" si="66"/>
        <v>-</v>
      </c>
      <c r="V140" s="37" t="str">
        <f t="shared" ca="1" si="67"/>
        <v>-</v>
      </c>
      <c r="W140" s="38" t="str">
        <f t="shared" si="68"/>
        <v>-</v>
      </c>
      <c r="X140" s="39" t="str">
        <f t="shared" si="69"/>
        <v>-</v>
      </c>
      <c r="Y140" s="36" t="str">
        <f t="shared" ca="1" si="70"/>
        <v>-</v>
      </c>
      <c r="Z140" s="37" t="str">
        <f t="shared" ca="1" si="71"/>
        <v>-</v>
      </c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39" t="str">
        <f t="shared" si="52"/>
        <v>-</v>
      </c>
      <c r="AN140" s="39" t="str">
        <f t="shared" si="53"/>
        <v>-</v>
      </c>
      <c r="AO140" s="39" t="str">
        <f t="shared" si="54"/>
        <v>-</v>
      </c>
      <c r="AP140" s="39" t="str">
        <f t="shared" si="55"/>
        <v>-</v>
      </c>
      <c r="AQ140" s="39" t="str">
        <f t="shared" si="56"/>
        <v>-</v>
      </c>
      <c r="AR140" s="39" t="str">
        <f t="shared" si="57"/>
        <v>-</v>
      </c>
      <c r="AS140" s="39" t="str">
        <f t="shared" si="58"/>
        <v>-</v>
      </c>
      <c r="AT140" s="39" t="str">
        <f t="shared" si="59"/>
        <v>-</v>
      </c>
      <c r="AU140" s="39" t="str">
        <f t="shared" si="60"/>
        <v>-</v>
      </c>
      <c r="AV140" s="39" t="str">
        <f t="shared" si="61"/>
        <v>-</v>
      </c>
      <c r="AW140" s="39" t="str">
        <f t="shared" si="62"/>
        <v>-</v>
      </c>
      <c r="AX140" s="39" t="str">
        <f t="shared" si="63"/>
        <v>-</v>
      </c>
      <c r="AY140" s="3"/>
      <c r="AZ140" s="26"/>
      <c r="BA140" s="26"/>
      <c r="BB140" s="34"/>
      <c r="BC140" s="26"/>
      <c r="BD140" s="34"/>
      <c r="BE140" s="34"/>
      <c r="BF140" s="34"/>
      <c r="BI140" s="26"/>
    </row>
    <row r="141" spans="1:61" s="4" customFormat="1" ht="13.9" customHeight="1" x14ac:dyDescent="0.25">
      <c r="A141" s="3"/>
      <c r="B141" s="9" t="s">
        <v>195</v>
      </c>
      <c r="C141" s="5"/>
      <c r="D141" s="6"/>
      <c r="E141" s="7"/>
      <c r="F141" s="7"/>
      <c r="G141" s="7"/>
      <c r="H141" s="6"/>
      <c r="I141" s="6"/>
      <c r="J141" s="6">
        <f t="shared" si="64"/>
        <v>0</v>
      </c>
      <c r="K141" s="13" t="str">
        <f t="shared" si="51"/>
        <v>-</v>
      </c>
      <c r="L141" s="6" t="str">
        <f t="shared" si="48"/>
        <v/>
      </c>
      <c r="M141" s="25" t="str">
        <f>IF(I141="","-",IFERROR(VLOOKUP(L141,Segédlisták!$B$3:$C$18,2,0),"-"))</f>
        <v>-</v>
      </c>
      <c r="N141" s="42" t="str">
        <f t="shared" si="49"/>
        <v>-</v>
      </c>
      <c r="O141" s="43"/>
      <c r="P141" s="44" t="str">
        <f t="shared" si="65"/>
        <v>-</v>
      </c>
      <c r="Q141" s="7" t="s">
        <v>1071</v>
      </c>
      <c r="R141" s="1"/>
      <c r="S141" s="1"/>
      <c r="T141" s="17" t="str">
        <f t="shared" si="50"/>
        <v>-</v>
      </c>
      <c r="U141" s="36" t="str">
        <f t="shared" ca="1" si="66"/>
        <v>-</v>
      </c>
      <c r="V141" s="37" t="str">
        <f t="shared" ca="1" si="67"/>
        <v>-</v>
      </c>
      <c r="W141" s="38" t="str">
        <f t="shared" si="68"/>
        <v>-</v>
      </c>
      <c r="X141" s="39" t="str">
        <f t="shared" si="69"/>
        <v>-</v>
      </c>
      <c r="Y141" s="36" t="str">
        <f t="shared" ca="1" si="70"/>
        <v>-</v>
      </c>
      <c r="Z141" s="37" t="str">
        <f t="shared" ca="1" si="71"/>
        <v>-</v>
      </c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39" t="str">
        <f t="shared" si="52"/>
        <v>-</v>
      </c>
      <c r="AN141" s="39" t="str">
        <f t="shared" si="53"/>
        <v>-</v>
      </c>
      <c r="AO141" s="39" t="str">
        <f t="shared" si="54"/>
        <v>-</v>
      </c>
      <c r="AP141" s="39" t="str">
        <f t="shared" si="55"/>
        <v>-</v>
      </c>
      <c r="AQ141" s="39" t="str">
        <f t="shared" si="56"/>
        <v>-</v>
      </c>
      <c r="AR141" s="39" t="str">
        <f t="shared" si="57"/>
        <v>-</v>
      </c>
      <c r="AS141" s="39" t="str">
        <f t="shared" si="58"/>
        <v>-</v>
      </c>
      <c r="AT141" s="39" t="str">
        <f t="shared" si="59"/>
        <v>-</v>
      </c>
      <c r="AU141" s="39" t="str">
        <f t="shared" si="60"/>
        <v>-</v>
      </c>
      <c r="AV141" s="39" t="str">
        <f t="shared" si="61"/>
        <v>-</v>
      </c>
      <c r="AW141" s="39" t="str">
        <f t="shared" si="62"/>
        <v>-</v>
      </c>
      <c r="AX141" s="39" t="str">
        <f t="shared" si="63"/>
        <v>-</v>
      </c>
      <c r="AY141" s="3"/>
      <c r="AZ141" s="26"/>
      <c r="BA141" s="26"/>
      <c r="BB141" s="34"/>
      <c r="BC141" s="26"/>
      <c r="BD141" s="34"/>
      <c r="BE141" s="34"/>
      <c r="BF141" s="34"/>
      <c r="BI141" s="26"/>
    </row>
    <row r="142" spans="1:61" s="4" customFormat="1" ht="13.9" customHeight="1" x14ac:dyDescent="0.25">
      <c r="A142" s="3"/>
      <c r="B142" s="9" t="s">
        <v>196</v>
      </c>
      <c r="C142" s="5"/>
      <c r="D142" s="6"/>
      <c r="E142" s="7"/>
      <c r="F142" s="7"/>
      <c r="G142" s="7"/>
      <c r="H142" s="6"/>
      <c r="I142" s="6"/>
      <c r="J142" s="6">
        <f t="shared" si="64"/>
        <v>0</v>
      </c>
      <c r="K142" s="13" t="str">
        <f t="shared" si="51"/>
        <v>-</v>
      </c>
      <c r="L142" s="6" t="str">
        <f t="shared" si="48"/>
        <v/>
      </c>
      <c r="M142" s="25" t="str">
        <f>IF(I142="","-",IFERROR(VLOOKUP(L142,Segédlisták!$B$3:$C$18,2,0),"-"))</f>
        <v>-</v>
      </c>
      <c r="N142" s="42" t="str">
        <f t="shared" si="49"/>
        <v>-</v>
      </c>
      <c r="O142" s="43"/>
      <c r="P142" s="44" t="str">
        <f t="shared" si="65"/>
        <v>-</v>
      </c>
      <c r="Q142" s="7" t="s">
        <v>1071</v>
      </c>
      <c r="R142" s="1"/>
      <c r="S142" s="1"/>
      <c r="T142" s="17" t="str">
        <f t="shared" si="50"/>
        <v>-</v>
      </c>
      <c r="U142" s="36" t="str">
        <f t="shared" ca="1" si="66"/>
        <v>-</v>
      </c>
      <c r="V142" s="37" t="str">
        <f t="shared" ca="1" si="67"/>
        <v>-</v>
      </c>
      <c r="W142" s="38" t="str">
        <f t="shared" si="68"/>
        <v>-</v>
      </c>
      <c r="X142" s="39" t="str">
        <f t="shared" si="69"/>
        <v>-</v>
      </c>
      <c r="Y142" s="36" t="str">
        <f t="shared" ca="1" si="70"/>
        <v>-</v>
      </c>
      <c r="Z142" s="37" t="str">
        <f t="shared" ca="1" si="71"/>
        <v>-</v>
      </c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39" t="str">
        <f t="shared" si="52"/>
        <v>-</v>
      </c>
      <c r="AN142" s="39" t="str">
        <f t="shared" si="53"/>
        <v>-</v>
      </c>
      <c r="AO142" s="39" t="str">
        <f t="shared" si="54"/>
        <v>-</v>
      </c>
      <c r="AP142" s="39" t="str">
        <f t="shared" si="55"/>
        <v>-</v>
      </c>
      <c r="AQ142" s="39" t="str">
        <f t="shared" si="56"/>
        <v>-</v>
      </c>
      <c r="AR142" s="39" t="str">
        <f t="shared" si="57"/>
        <v>-</v>
      </c>
      <c r="AS142" s="39" t="str">
        <f t="shared" si="58"/>
        <v>-</v>
      </c>
      <c r="AT142" s="39" t="str">
        <f t="shared" si="59"/>
        <v>-</v>
      </c>
      <c r="AU142" s="39" t="str">
        <f t="shared" si="60"/>
        <v>-</v>
      </c>
      <c r="AV142" s="39" t="str">
        <f t="shared" si="61"/>
        <v>-</v>
      </c>
      <c r="AW142" s="39" t="str">
        <f t="shared" si="62"/>
        <v>-</v>
      </c>
      <c r="AX142" s="39" t="str">
        <f t="shared" si="63"/>
        <v>-</v>
      </c>
      <c r="AY142" s="3"/>
      <c r="AZ142" s="26"/>
      <c r="BA142" s="26"/>
      <c r="BB142" s="34"/>
      <c r="BC142" s="26"/>
      <c r="BD142" s="34"/>
      <c r="BE142" s="34"/>
      <c r="BF142" s="34"/>
      <c r="BI142" s="26"/>
    </row>
    <row r="143" spans="1:61" s="4" customFormat="1" ht="13.9" customHeight="1" x14ac:dyDescent="0.25">
      <c r="A143" s="3"/>
      <c r="B143" s="9" t="s">
        <v>197</v>
      </c>
      <c r="C143" s="5"/>
      <c r="D143" s="6"/>
      <c r="E143" s="7"/>
      <c r="F143" s="7"/>
      <c r="G143" s="7"/>
      <c r="H143" s="6"/>
      <c r="I143" s="6"/>
      <c r="J143" s="6">
        <f t="shared" si="64"/>
        <v>0</v>
      </c>
      <c r="K143" s="13" t="str">
        <f t="shared" si="51"/>
        <v>-</v>
      </c>
      <c r="L143" s="6" t="str">
        <f t="shared" si="48"/>
        <v/>
      </c>
      <c r="M143" s="25" t="str">
        <f>IF(I143="","-",IFERROR(VLOOKUP(L143,Segédlisták!$B$3:$C$18,2,0),"-"))</f>
        <v>-</v>
      </c>
      <c r="N143" s="42" t="str">
        <f t="shared" si="49"/>
        <v>-</v>
      </c>
      <c r="O143" s="43"/>
      <c r="P143" s="44" t="str">
        <f t="shared" si="65"/>
        <v>-</v>
      </c>
      <c r="Q143" s="7" t="s">
        <v>1071</v>
      </c>
      <c r="R143" s="1"/>
      <c r="S143" s="1"/>
      <c r="T143" s="17" t="str">
        <f t="shared" si="50"/>
        <v>-</v>
      </c>
      <c r="U143" s="36" t="str">
        <f t="shared" ca="1" si="66"/>
        <v>-</v>
      </c>
      <c r="V143" s="37" t="str">
        <f t="shared" ca="1" si="67"/>
        <v>-</v>
      </c>
      <c r="W143" s="38" t="str">
        <f t="shared" si="68"/>
        <v>-</v>
      </c>
      <c r="X143" s="39" t="str">
        <f t="shared" si="69"/>
        <v>-</v>
      </c>
      <c r="Y143" s="36" t="str">
        <f t="shared" ca="1" si="70"/>
        <v>-</v>
      </c>
      <c r="Z143" s="37" t="str">
        <f t="shared" ca="1" si="71"/>
        <v>-</v>
      </c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39" t="str">
        <f t="shared" si="52"/>
        <v>-</v>
      </c>
      <c r="AN143" s="39" t="str">
        <f t="shared" si="53"/>
        <v>-</v>
      </c>
      <c r="AO143" s="39" t="str">
        <f t="shared" si="54"/>
        <v>-</v>
      </c>
      <c r="AP143" s="39" t="str">
        <f t="shared" si="55"/>
        <v>-</v>
      </c>
      <c r="AQ143" s="39" t="str">
        <f t="shared" si="56"/>
        <v>-</v>
      </c>
      <c r="AR143" s="39" t="str">
        <f t="shared" si="57"/>
        <v>-</v>
      </c>
      <c r="AS143" s="39" t="str">
        <f t="shared" si="58"/>
        <v>-</v>
      </c>
      <c r="AT143" s="39" t="str">
        <f t="shared" si="59"/>
        <v>-</v>
      </c>
      <c r="AU143" s="39" t="str">
        <f t="shared" si="60"/>
        <v>-</v>
      </c>
      <c r="AV143" s="39" t="str">
        <f t="shared" si="61"/>
        <v>-</v>
      </c>
      <c r="AW143" s="39" t="str">
        <f t="shared" si="62"/>
        <v>-</v>
      </c>
      <c r="AX143" s="39" t="str">
        <f t="shared" si="63"/>
        <v>-</v>
      </c>
      <c r="AY143" s="3"/>
      <c r="AZ143" s="26"/>
      <c r="BA143" s="26"/>
      <c r="BB143" s="34"/>
      <c r="BC143" s="26"/>
      <c r="BD143" s="34"/>
      <c r="BE143" s="34"/>
      <c r="BF143" s="34"/>
      <c r="BI143" s="26"/>
    </row>
    <row r="144" spans="1:61" s="4" customFormat="1" ht="13.9" customHeight="1" x14ac:dyDescent="0.25">
      <c r="A144" s="3"/>
      <c r="B144" s="9" t="s">
        <v>198</v>
      </c>
      <c r="C144" s="5"/>
      <c r="D144" s="6"/>
      <c r="E144" s="7"/>
      <c r="F144" s="7"/>
      <c r="G144" s="7"/>
      <c r="H144" s="6"/>
      <c r="I144" s="6"/>
      <c r="J144" s="6">
        <f t="shared" si="64"/>
        <v>0</v>
      </c>
      <c r="K144" s="13" t="str">
        <f t="shared" si="51"/>
        <v>-</v>
      </c>
      <c r="L144" s="6" t="str">
        <f t="shared" si="48"/>
        <v/>
      </c>
      <c r="M144" s="25" t="str">
        <f>IF(I144="","-",IFERROR(VLOOKUP(L144,Segédlisták!$B$3:$C$18,2,0),"-"))</f>
        <v>-</v>
      </c>
      <c r="N144" s="42" t="str">
        <f t="shared" si="49"/>
        <v>-</v>
      </c>
      <c r="O144" s="43"/>
      <c r="P144" s="44" t="str">
        <f t="shared" si="65"/>
        <v>-</v>
      </c>
      <c r="Q144" s="7" t="s">
        <v>1071</v>
      </c>
      <c r="R144" s="1"/>
      <c r="S144" s="1"/>
      <c r="T144" s="17" t="str">
        <f t="shared" si="50"/>
        <v>-</v>
      </c>
      <c r="U144" s="36" t="str">
        <f t="shared" ca="1" si="66"/>
        <v>-</v>
      </c>
      <c r="V144" s="37" t="str">
        <f t="shared" ca="1" si="67"/>
        <v>-</v>
      </c>
      <c r="W144" s="38" t="str">
        <f t="shared" si="68"/>
        <v>-</v>
      </c>
      <c r="X144" s="39" t="str">
        <f t="shared" si="69"/>
        <v>-</v>
      </c>
      <c r="Y144" s="36" t="str">
        <f t="shared" ca="1" si="70"/>
        <v>-</v>
      </c>
      <c r="Z144" s="37" t="str">
        <f t="shared" ca="1" si="71"/>
        <v>-</v>
      </c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39" t="str">
        <f t="shared" si="52"/>
        <v>-</v>
      </c>
      <c r="AN144" s="39" t="str">
        <f t="shared" si="53"/>
        <v>-</v>
      </c>
      <c r="AO144" s="39" t="str">
        <f t="shared" si="54"/>
        <v>-</v>
      </c>
      <c r="AP144" s="39" t="str">
        <f t="shared" si="55"/>
        <v>-</v>
      </c>
      <c r="AQ144" s="39" t="str">
        <f t="shared" si="56"/>
        <v>-</v>
      </c>
      <c r="AR144" s="39" t="str">
        <f t="shared" si="57"/>
        <v>-</v>
      </c>
      <c r="AS144" s="39" t="str">
        <f t="shared" si="58"/>
        <v>-</v>
      </c>
      <c r="AT144" s="39" t="str">
        <f t="shared" si="59"/>
        <v>-</v>
      </c>
      <c r="AU144" s="39" t="str">
        <f t="shared" si="60"/>
        <v>-</v>
      </c>
      <c r="AV144" s="39" t="str">
        <f t="shared" si="61"/>
        <v>-</v>
      </c>
      <c r="AW144" s="39" t="str">
        <f t="shared" si="62"/>
        <v>-</v>
      </c>
      <c r="AX144" s="39" t="str">
        <f t="shared" si="63"/>
        <v>-</v>
      </c>
      <c r="AY144" s="3"/>
      <c r="AZ144" s="26"/>
      <c r="BA144" s="26"/>
      <c r="BB144" s="34"/>
      <c r="BC144" s="26"/>
      <c r="BD144" s="34"/>
      <c r="BE144" s="34"/>
      <c r="BF144" s="34"/>
      <c r="BI144" s="26"/>
    </row>
    <row r="145" spans="1:61" s="4" customFormat="1" ht="13.9" customHeight="1" x14ac:dyDescent="0.25">
      <c r="A145" s="3"/>
      <c r="B145" s="9" t="s">
        <v>199</v>
      </c>
      <c r="C145" s="5"/>
      <c r="D145" s="6"/>
      <c r="E145" s="7"/>
      <c r="F145" s="7"/>
      <c r="G145" s="7"/>
      <c r="H145" s="6"/>
      <c r="I145" s="6"/>
      <c r="J145" s="6">
        <f t="shared" si="64"/>
        <v>0</v>
      </c>
      <c r="K145" s="13" t="str">
        <f t="shared" si="51"/>
        <v>-</v>
      </c>
      <c r="L145" s="6" t="str">
        <f t="shared" si="48"/>
        <v/>
      </c>
      <c r="M145" s="25" t="str">
        <f>IF(I145="","-",IFERROR(VLOOKUP(L145,Segédlisták!$B$3:$C$18,2,0),"-"))</f>
        <v>-</v>
      </c>
      <c r="N145" s="42" t="str">
        <f t="shared" si="49"/>
        <v>-</v>
      </c>
      <c r="O145" s="43"/>
      <c r="P145" s="44" t="str">
        <f t="shared" si="65"/>
        <v>-</v>
      </c>
      <c r="Q145" s="7" t="s">
        <v>1071</v>
      </c>
      <c r="R145" s="1"/>
      <c r="S145" s="1"/>
      <c r="T145" s="17" t="str">
        <f t="shared" si="50"/>
        <v>-</v>
      </c>
      <c r="U145" s="36" t="str">
        <f t="shared" ca="1" si="66"/>
        <v>-</v>
      </c>
      <c r="V145" s="37" t="str">
        <f t="shared" ca="1" si="67"/>
        <v>-</v>
      </c>
      <c r="W145" s="38" t="str">
        <f t="shared" si="68"/>
        <v>-</v>
      </c>
      <c r="X145" s="39" t="str">
        <f t="shared" si="69"/>
        <v>-</v>
      </c>
      <c r="Y145" s="36" t="str">
        <f t="shared" ca="1" si="70"/>
        <v>-</v>
      </c>
      <c r="Z145" s="37" t="str">
        <f t="shared" ca="1" si="71"/>
        <v>-</v>
      </c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39" t="str">
        <f t="shared" si="52"/>
        <v>-</v>
      </c>
      <c r="AN145" s="39" t="str">
        <f t="shared" si="53"/>
        <v>-</v>
      </c>
      <c r="AO145" s="39" t="str">
        <f t="shared" si="54"/>
        <v>-</v>
      </c>
      <c r="AP145" s="39" t="str">
        <f t="shared" si="55"/>
        <v>-</v>
      </c>
      <c r="AQ145" s="39" t="str">
        <f t="shared" si="56"/>
        <v>-</v>
      </c>
      <c r="AR145" s="39" t="str">
        <f t="shared" si="57"/>
        <v>-</v>
      </c>
      <c r="AS145" s="39" t="str">
        <f t="shared" si="58"/>
        <v>-</v>
      </c>
      <c r="AT145" s="39" t="str">
        <f t="shared" si="59"/>
        <v>-</v>
      </c>
      <c r="AU145" s="39" t="str">
        <f t="shared" si="60"/>
        <v>-</v>
      </c>
      <c r="AV145" s="39" t="str">
        <f t="shared" si="61"/>
        <v>-</v>
      </c>
      <c r="AW145" s="39" t="str">
        <f t="shared" si="62"/>
        <v>-</v>
      </c>
      <c r="AX145" s="39" t="str">
        <f t="shared" si="63"/>
        <v>-</v>
      </c>
      <c r="AY145" s="3"/>
      <c r="AZ145" s="26"/>
      <c r="BA145" s="26"/>
      <c r="BB145" s="34"/>
      <c r="BC145" s="26"/>
      <c r="BD145" s="34"/>
      <c r="BE145" s="34"/>
      <c r="BF145" s="34"/>
      <c r="BI145" s="26"/>
    </row>
    <row r="146" spans="1:61" s="4" customFormat="1" ht="13.9" customHeight="1" x14ac:dyDescent="0.25">
      <c r="A146" s="3"/>
      <c r="B146" s="9" t="s">
        <v>200</v>
      </c>
      <c r="C146" s="5"/>
      <c r="D146" s="6"/>
      <c r="E146" s="7"/>
      <c r="F146" s="7"/>
      <c r="G146" s="7"/>
      <c r="H146" s="6"/>
      <c r="I146" s="6"/>
      <c r="J146" s="6">
        <f t="shared" si="64"/>
        <v>0</v>
      </c>
      <c r="K146" s="13" t="str">
        <f t="shared" si="51"/>
        <v>-</v>
      </c>
      <c r="L146" s="6" t="str">
        <f t="shared" si="48"/>
        <v/>
      </c>
      <c r="M146" s="25" t="str">
        <f>IF(I146="","-",IFERROR(VLOOKUP(L146,Segédlisták!$B$3:$C$18,2,0),"-"))</f>
        <v>-</v>
      </c>
      <c r="N146" s="42" t="str">
        <f t="shared" si="49"/>
        <v>-</v>
      </c>
      <c r="O146" s="43"/>
      <c r="P146" s="44" t="str">
        <f t="shared" si="65"/>
        <v>-</v>
      </c>
      <c r="Q146" s="7" t="s">
        <v>1071</v>
      </c>
      <c r="R146" s="1"/>
      <c r="S146" s="1"/>
      <c r="T146" s="17" t="str">
        <f t="shared" si="50"/>
        <v>-</v>
      </c>
      <c r="U146" s="36" t="str">
        <f t="shared" ca="1" si="66"/>
        <v>-</v>
      </c>
      <c r="V146" s="37" t="str">
        <f t="shared" ca="1" si="67"/>
        <v>-</v>
      </c>
      <c r="W146" s="38" t="str">
        <f t="shared" si="68"/>
        <v>-</v>
      </c>
      <c r="X146" s="39" t="str">
        <f t="shared" si="69"/>
        <v>-</v>
      </c>
      <c r="Y146" s="36" t="str">
        <f t="shared" ca="1" si="70"/>
        <v>-</v>
      </c>
      <c r="Z146" s="37" t="str">
        <f t="shared" ca="1" si="71"/>
        <v>-</v>
      </c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39" t="str">
        <f t="shared" si="52"/>
        <v>-</v>
      </c>
      <c r="AN146" s="39" t="str">
        <f t="shared" si="53"/>
        <v>-</v>
      </c>
      <c r="AO146" s="39" t="str">
        <f t="shared" si="54"/>
        <v>-</v>
      </c>
      <c r="AP146" s="39" t="str">
        <f t="shared" si="55"/>
        <v>-</v>
      </c>
      <c r="AQ146" s="39" t="str">
        <f t="shared" si="56"/>
        <v>-</v>
      </c>
      <c r="AR146" s="39" t="str">
        <f t="shared" si="57"/>
        <v>-</v>
      </c>
      <c r="AS146" s="39" t="str">
        <f t="shared" si="58"/>
        <v>-</v>
      </c>
      <c r="AT146" s="39" t="str">
        <f t="shared" si="59"/>
        <v>-</v>
      </c>
      <c r="AU146" s="39" t="str">
        <f t="shared" si="60"/>
        <v>-</v>
      </c>
      <c r="AV146" s="39" t="str">
        <f t="shared" si="61"/>
        <v>-</v>
      </c>
      <c r="AW146" s="39" t="str">
        <f t="shared" si="62"/>
        <v>-</v>
      </c>
      <c r="AX146" s="39" t="str">
        <f t="shared" si="63"/>
        <v>-</v>
      </c>
      <c r="AY146" s="3"/>
      <c r="AZ146" s="26"/>
      <c r="BA146" s="26"/>
      <c r="BB146" s="34"/>
      <c r="BC146" s="26"/>
      <c r="BD146" s="34"/>
      <c r="BE146" s="34"/>
      <c r="BF146" s="34"/>
      <c r="BI146" s="26"/>
    </row>
    <row r="147" spans="1:61" s="4" customFormat="1" ht="13.9" customHeight="1" x14ac:dyDescent="0.25">
      <c r="A147" s="3"/>
      <c r="B147" s="9" t="s">
        <v>201</v>
      </c>
      <c r="C147" s="5"/>
      <c r="D147" s="6"/>
      <c r="E147" s="7"/>
      <c r="F147" s="7"/>
      <c r="G147" s="7"/>
      <c r="H147" s="6"/>
      <c r="I147" s="6"/>
      <c r="J147" s="6">
        <f t="shared" si="64"/>
        <v>0</v>
      </c>
      <c r="K147" s="13" t="str">
        <f t="shared" si="51"/>
        <v>-</v>
      </c>
      <c r="L147" s="6" t="str">
        <f t="shared" si="48"/>
        <v/>
      </c>
      <c r="M147" s="25" t="str">
        <f>IF(I147="","-",IFERROR(VLOOKUP(L147,Segédlisták!$B$3:$C$18,2,0),"-"))</f>
        <v>-</v>
      </c>
      <c r="N147" s="42" t="str">
        <f t="shared" si="49"/>
        <v>-</v>
      </c>
      <c r="O147" s="43"/>
      <c r="P147" s="44" t="str">
        <f t="shared" si="65"/>
        <v>-</v>
      </c>
      <c r="Q147" s="7" t="s">
        <v>1071</v>
      </c>
      <c r="R147" s="1"/>
      <c r="S147" s="1"/>
      <c r="T147" s="17" t="str">
        <f t="shared" si="50"/>
        <v>-</v>
      </c>
      <c r="U147" s="36" t="str">
        <f t="shared" ca="1" si="66"/>
        <v>-</v>
      </c>
      <c r="V147" s="37" t="str">
        <f t="shared" ca="1" si="67"/>
        <v>-</v>
      </c>
      <c r="W147" s="38" t="str">
        <f t="shared" si="68"/>
        <v>-</v>
      </c>
      <c r="X147" s="39" t="str">
        <f t="shared" si="69"/>
        <v>-</v>
      </c>
      <c r="Y147" s="36" t="str">
        <f t="shared" ca="1" si="70"/>
        <v>-</v>
      </c>
      <c r="Z147" s="37" t="str">
        <f t="shared" ca="1" si="71"/>
        <v>-</v>
      </c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39" t="str">
        <f t="shared" si="52"/>
        <v>-</v>
      </c>
      <c r="AN147" s="39" t="str">
        <f t="shared" si="53"/>
        <v>-</v>
      </c>
      <c r="AO147" s="39" t="str">
        <f t="shared" si="54"/>
        <v>-</v>
      </c>
      <c r="AP147" s="39" t="str">
        <f t="shared" si="55"/>
        <v>-</v>
      </c>
      <c r="AQ147" s="39" t="str">
        <f t="shared" si="56"/>
        <v>-</v>
      </c>
      <c r="AR147" s="39" t="str">
        <f t="shared" si="57"/>
        <v>-</v>
      </c>
      <c r="AS147" s="39" t="str">
        <f t="shared" si="58"/>
        <v>-</v>
      </c>
      <c r="AT147" s="39" t="str">
        <f t="shared" si="59"/>
        <v>-</v>
      </c>
      <c r="AU147" s="39" t="str">
        <f t="shared" si="60"/>
        <v>-</v>
      </c>
      <c r="AV147" s="39" t="str">
        <f t="shared" si="61"/>
        <v>-</v>
      </c>
      <c r="AW147" s="39" t="str">
        <f t="shared" si="62"/>
        <v>-</v>
      </c>
      <c r="AX147" s="39" t="str">
        <f t="shared" si="63"/>
        <v>-</v>
      </c>
      <c r="AY147" s="3"/>
      <c r="AZ147" s="26"/>
      <c r="BA147" s="26"/>
      <c r="BB147" s="34"/>
      <c r="BC147" s="26"/>
      <c r="BD147" s="34"/>
      <c r="BE147" s="34"/>
      <c r="BF147" s="34"/>
      <c r="BI147" s="26"/>
    </row>
    <row r="148" spans="1:61" s="4" customFormat="1" ht="13.9" customHeight="1" x14ac:dyDescent="0.25">
      <c r="A148" s="3"/>
      <c r="B148" s="9" t="s">
        <v>202</v>
      </c>
      <c r="C148" s="5"/>
      <c r="D148" s="6"/>
      <c r="E148" s="7"/>
      <c r="F148" s="7"/>
      <c r="G148" s="7"/>
      <c r="H148" s="6"/>
      <c r="I148" s="6"/>
      <c r="J148" s="6">
        <f t="shared" si="64"/>
        <v>0</v>
      </c>
      <c r="K148" s="13" t="str">
        <f t="shared" si="51"/>
        <v>-</v>
      </c>
      <c r="L148" s="6" t="str">
        <f t="shared" si="48"/>
        <v/>
      </c>
      <c r="M148" s="25" t="str">
        <f>IF(I148="","-",IFERROR(VLOOKUP(L148,Segédlisták!$B$3:$C$18,2,0),"-"))</f>
        <v>-</v>
      </c>
      <c r="N148" s="42" t="str">
        <f t="shared" si="49"/>
        <v>-</v>
      </c>
      <c r="O148" s="43"/>
      <c r="P148" s="44" t="str">
        <f t="shared" si="65"/>
        <v>-</v>
      </c>
      <c r="Q148" s="7" t="s">
        <v>1071</v>
      </c>
      <c r="R148" s="1"/>
      <c r="S148" s="1"/>
      <c r="T148" s="17" t="str">
        <f t="shared" si="50"/>
        <v>-</v>
      </c>
      <c r="U148" s="36" t="str">
        <f t="shared" ca="1" si="66"/>
        <v>-</v>
      </c>
      <c r="V148" s="37" t="str">
        <f t="shared" ca="1" si="67"/>
        <v>-</v>
      </c>
      <c r="W148" s="38" t="str">
        <f t="shared" si="68"/>
        <v>-</v>
      </c>
      <c r="X148" s="39" t="str">
        <f t="shared" si="69"/>
        <v>-</v>
      </c>
      <c r="Y148" s="36" t="str">
        <f t="shared" ca="1" si="70"/>
        <v>-</v>
      </c>
      <c r="Z148" s="37" t="str">
        <f t="shared" ca="1" si="71"/>
        <v>-</v>
      </c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39" t="str">
        <f t="shared" si="52"/>
        <v>-</v>
      </c>
      <c r="AN148" s="39" t="str">
        <f t="shared" si="53"/>
        <v>-</v>
      </c>
      <c r="AO148" s="39" t="str">
        <f t="shared" si="54"/>
        <v>-</v>
      </c>
      <c r="AP148" s="39" t="str">
        <f t="shared" si="55"/>
        <v>-</v>
      </c>
      <c r="AQ148" s="39" t="str">
        <f t="shared" si="56"/>
        <v>-</v>
      </c>
      <c r="AR148" s="39" t="str">
        <f t="shared" si="57"/>
        <v>-</v>
      </c>
      <c r="AS148" s="39" t="str">
        <f t="shared" si="58"/>
        <v>-</v>
      </c>
      <c r="AT148" s="39" t="str">
        <f t="shared" si="59"/>
        <v>-</v>
      </c>
      <c r="AU148" s="39" t="str">
        <f t="shared" si="60"/>
        <v>-</v>
      </c>
      <c r="AV148" s="39" t="str">
        <f t="shared" si="61"/>
        <v>-</v>
      </c>
      <c r="AW148" s="39" t="str">
        <f t="shared" si="62"/>
        <v>-</v>
      </c>
      <c r="AX148" s="39" t="str">
        <f t="shared" si="63"/>
        <v>-</v>
      </c>
      <c r="AY148" s="3"/>
      <c r="AZ148" s="26"/>
      <c r="BA148" s="26"/>
      <c r="BB148" s="34"/>
      <c r="BC148" s="26"/>
      <c r="BD148" s="34"/>
      <c r="BE148" s="34"/>
      <c r="BF148" s="34"/>
      <c r="BI148" s="26"/>
    </row>
    <row r="149" spans="1:61" s="4" customFormat="1" ht="13.9" customHeight="1" x14ac:dyDescent="0.25">
      <c r="A149" s="3"/>
      <c r="B149" s="9" t="s">
        <v>203</v>
      </c>
      <c r="C149" s="5"/>
      <c r="D149" s="6"/>
      <c r="E149" s="7"/>
      <c r="F149" s="7"/>
      <c r="G149" s="7"/>
      <c r="H149" s="6"/>
      <c r="I149" s="6"/>
      <c r="J149" s="6">
        <f t="shared" si="64"/>
        <v>0</v>
      </c>
      <c r="K149" s="13" t="str">
        <f t="shared" si="51"/>
        <v>-</v>
      </c>
      <c r="L149" s="6" t="str">
        <f t="shared" si="48"/>
        <v/>
      </c>
      <c r="M149" s="25" t="str">
        <f>IF(I149="","-",IFERROR(VLOOKUP(L149,Segédlisták!$B$3:$C$18,2,0),"-"))</f>
        <v>-</v>
      </c>
      <c r="N149" s="42" t="str">
        <f t="shared" si="49"/>
        <v>-</v>
      </c>
      <c r="O149" s="43"/>
      <c r="P149" s="44" t="str">
        <f t="shared" si="65"/>
        <v>-</v>
      </c>
      <c r="Q149" s="7" t="s">
        <v>1071</v>
      </c>
      <c r="R149" s="1"/>
      <c r="S149" s="1"/>
      <c r="T149" s="17" t="str">
        <f t="shared" si="50"/>
        <v>-</v>
      </c>
      <c r="U149" s="36" t="str">
        <f t="shared" ca="1" si="66"/>
        <v>-</v>
      </c>
      <c r="V149" s="37" t="str">
        <f t="shared" ca="1" si="67"/>
        <v>-</v>
      </c>
      <c r="W149" s="38" t="str">
        <f t="shared" si="68"/>
        <v>-</v>
      </c>
      <c r="X149" s="39" t="str">
        <f t="shared" si="69"/>
        <v>-</v>
      </c>
      <c r="Y149" s="36" t="str">
        <f t="shared" ca="1" si="70"/>
        <v>-</v>
      </c>
      <c r="Z149" s="37" t="str">
        <f t="shared" ca="1" si="71"/>
        <v>-</v>
      </c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39" t="str">
        <f t="shared" si="52"/>
        <v>-</v>
      </c>
      <c r="AN149" s="39" t="str">
        <f t="shared" si="53"/>
        <v>-</v>
      </c>
      <c r="AO149" s="39" t="str">
        <f t="shared" si="54"/>
        <v>-</v>
      </c>
      <c r="AP149" s="39" t="str">
        <f t="shared" si="55"/>
        <v>-</v>
      </c>
      <c r="AQ149" s="39" t="str">
        <f t="shared" si="56"/>
        <v>-</v>
      </c>
      <c r="AR149" s="39" t="str">
        <f t="shared" si="57"/>
        <v>-</v>
      </c>
      <c r="AS149" s="39" t="str">
        <f t="shared" si="58"/>
        <v>-</v>
      </c>
      <c r="AT149" s="39" t="str">
        <f t="shared" si="59"/>
        <v>-</v>
      </c>
      <c r="AU149" s="39" t="str">
        <f t="shared" si="60"/>
        <v>-</v>
      </c>
      <c r="AV149" s="39" t="str">
        <f t="shared" si="61"/>
        <v>-</v>
      </c>
      <c r="AW149" s="39" t="str">
        <f t="shared" si="62"/>
        <v>-</v>
      </c>
      <c r="AX149" s="39" t="str">
        <f t="shared" si="63"/>
        <v>-</v>
      </c>
      <c r="AY149" s="3"/>
      <c r="AZ149" s="26"/>
      <c r="BA149" s="26"/>
      <c r="BB149" s="34"/>
      <c r="BC149" s="26"/>
      <c r="BD149" s="34"/>
      <c r="BE149" s="34"/>
      <c r="BF149" s="34"/>
      <c r="BI149" s="26"/>
    </row>
    <row r="150" spans="1:61" s="4" customFormat="1" ht="13.9" customHeight="1" x14ac:dyDescent="0.25">
      <c r="A150" s="3"/>
      <c r="B150" s="9" t="s">
        <v>204</v>
      </c>
      <c r="C150" s="5"/>
      <c r="D150" s="6"/>
      <c r="E150" s="7"/>
      <c r="F150" s="7"/>
      <c r="G150" s="7"/>
      <c r="H150" s="6"/>
      <c r="I150" s="6"/>
      <c r="J150" s="6">
        <f t="shared" si="64"/>
        <v>0</v>
      </c>
      <c r="K150" s="13" t="str">
        <f t="shared" si="51"/>
        <v>-</v>
      </c>
      <c r="L150" s="6" t="str">
        <f t="shared" si="48"/>
        <v/>
      </c>
      <c r="M150" s="25" t="str">
        <f>IF(I150="","-",IFERROR(VLOOKUP(L150,Segédlisták!$B$3:$C$18,2,0),"-"))</f>
        <v>-</v>
      </c>
      <c r="N150" s="42" t="str">
        <f t="shared" si="49"/>
        <v>-</v>
      </c>
      <c r="O150" s="43"/>
      <c r="P150" s="44" t="str">
        <f t="shared" si="65"/>
        <v>-</v>
      </c>
      <c r="Q150" s="7" t="s">
        <v>1071</v>
      </c>
      <c r="R150" s="1"/>
      <c r="S150" s="1"/>
      <c r="T150" s="17" t="str">
        <f t="shared" si="50"/>
        <v>-</v>
      </c>
      <c r="U150" s="36" t="str">
        <f t="shared" ca="1" si="66"/>
        <v>-</v>
      </c>
      <c r="V150" s="37" t="str">
        <f t="shared" ca="1" si="67"/>
        <v>-</v>
      </c>
      <c r="W150" s="38" t="str">
        <f t="shared" si="68"/>
        <v>-</v>
      </c>
      <c r="X150" s="39" t="str">
        <f t="shared" si="69"/>
        <v>-</v>
      </c>
      <c r="Y150" s="36" t="str">
        <f t="shared" ca="1" si="70"/>
        <v>-</v>
      </c>
      <c r="Z150" s="37" t="str">
        <f t="shared" ca="1" si="71"/>
        <v>-</v>
      </c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39" t="str">
        <f t="shared" si="52"/>
        <v>-</v>
      </c>
      <c r="AN150" s="39" t="str">
        <f t="shared" si="53"/>
        <v>-</v>
      </c>
      <c r="AO150" s="39" t="str">
        <f t="shared" si="54"/>
        <v>-</v>
      </c>
      <c r="AP150" s="39" t="str">
        <f t="shared" si="55"/>
        <v>-</v>
      </c>
      <c r="AQ150" s="39" t="str">
        <f t="shared" si="56"/>
        <v>-</v>
      </c>
      <c r="AR150" s="39" t="str">
        <f t="shared" si="57"/>
        <v>-</v>
      </c>
      <c r="AS150" s="39" t="str">
        <f t="shared" si="58"/>
        <v>-</v>
      </c>
      <c r="AT150" s="39" t="str">
        <f t="shared" si="59"/>
        <v>-</v>
      </c>
      <c r="AU150" s="39" t="str">
        <f t="shared" si="60"/>
        <v>-</v>
      </c>
      <c r="AV150" s="39" t="str">
        <f t="shared" si="61"/>
        <v>-</v>
      </c>
      <c r="AW150" s="39" t="str">
        <f t="shared" si="62"/>
        <v>-</v>
      </c>
      <c r="AX150" s="39" t="str">
        <f t="shared" si="63"/>
        <v>-</v>
      </c>
      <c r="AY150" s="3"/>
      <c r="AZ150" s="26"/>
      <c r="BA150" s="26"/>
      <c r="BB150" s="34"/>
      <c r="BC150" s="26"/>
      <c r="BD150" s="34"/>
      <c r="BE150" s="34"/>
      <c r="BF150" s="34"/>
      <c r="BI150" s="26"/>
    </row>
    <row r="151" spans="1:61" s="4" customFormat="1" ht="13.9" customHeight="1" x14ac:dyDescent="0.25">
      <c r="A151" s="3"/>
      <c r="B151" s="9" t="s">
        <v>205</v>
      </c>
      <c r="C151" s="5"/>
      <c r="D151" s="6"/>
      <c r="E151" s="7"/>
      <c r="F151" s="7"/>
      <c r="G151" s="7"/>
      <c r="H151" s="6"/>
      <c r="I151" s="6"/>
      <c r="J151" s="6">
        <f t="shared" si="64"/>
        <v>0</v>
      </c>
      <c r="K151" s="13" t="str">
        <f t="shared" si="51"/>
        <v>-</v>
      </c>
      <c r="L151" s="6" t="str">
        <f t="shared" si="48"/>
        <v/>
      </c>
      <c r="M151" s="25" t="str">
        <f>IF(I151="","-",IFERROR(VLOOKUP(L151,Segédlisták!$B$3:$C$18,2,0),"-"))</f>
        <v>-</v>
      </c>
      <c r="N151" s="42" t="str">
        <f t="shared" si="49"/>
        <v>-</v>
      </c>
      <c r="O151" s="43"/>
      <c r="P151" s="44" t="str">
        <f t="shared" si="65"/>
        <v>-</v>
      </c>
      <c r="Q151" s="7" t="s">
        <v>1071</v>
      </c>
      <c r="R151" s="1"/>
      <c r="S151" s="1"/>
      <c r="T151" s="17" t="str">
        <f t="shared" si="50"/>
        <v>-</v>
      </c>
      <c r="U151" s="36" t="str">
        <f t="shared" ca="1" si="66"/>
        <v>-</v>
      </c>
      <c r="V151" s="37" t="str">
        <f t="shared" ca="1" si="67"/>
        <v>-</v>
      </c>
      <c r="W151" s="38" t="str">
        <f t="shared" si="68"/>
        <v>-</v>
      </c>
      <c r="X151" s="39" t="str">
        <f t="shared" si="69"/>
        <v>-</v>
      </c>
      <c r="Y151" s="36" t="str">
        <f t="shared" ca="1" si="70"/>
        <v>-</v>
      </c>
      <c r="Z151" s="37" t="str">
        <f t="shared" ca="1" si="71"/>
        <v>-</v>
      </c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39" t="str">
        <f t="shared" si="52"/>
        <v>-</v>
      </c>
      <c r="AN151" s="39" t="str">
        <f t="shared" si="53"/>
        <v>-</v>
      </c>
      <c r="AO151" s="39" t="str">
        <f t="shared" si="54"/>
        <v>-</v>
      </c>
      <c r="AP151" s="39" t="str">
        <f t="shared" si="55"/>
        <v>-</v>
      </c>
      <c r="AQ151" s="39" t="str">
        <f t="shared" si="56"/>
        <v>-</v>
      </c>
      <c r="AR151" s="39" t="str">
        <f t="shared" si="57"/>
        <v>-</v>
      </c>
      <c r="AS151" s="39" t="str">
        <f t="shared" si="58"/>
        <v>-</v>
      </c>
      <c r="AT151" s="39" t="str">
        <f t="shared" si="59"/>
        <v>-</v>
      </c>
      <c r="AU151" s="39" t="str">
        <f t="shared" si="60"/>
        <v>-</v>
      </c>
      <c r="AV151" s="39" t="str">
        <f t="shared" si="61"/>
        <v>-</v>
      </c>
      <c r="AW151" s="39" t="str">
        <f t="shared" si="62"/>
        <v>-</v>
      </c>
      <c r="AX151" s="39" t="str">
        <f t="shared" si="63"/>
        <v>-</v>
      </c>
      <c r="AY151" s="3"/>
      <c r="AZ151" s="26"/>
      <c r="BA151" s="26"/>
      <c r="BB151" s="34"/>
      <c r="BC151" s="26"/>
      <c r="BD151" s="34"/>
      <c r="BE151" s="34"/>
      <c r="BF151" s="34"/>
      <c r="BI151" s="26"/>
    </row>
    <row r="152" spans="1:61" s="4" customFormat="1" ht="13.9" customHeight="1" x14ac:dyDescent="0.25">
      <c r="A152" s="3"/>
      <c r="B152" s="9" t="s">
        <v>206</v>
      </c>
      <c r="C152" s="5"/>
      <c r="D152" s="6"/>
      <c r="E152" s="7"/>
      <c r="F152" s="7"/>
      <c r="G152" s="7"/>
      <c r="H152" s="6"/>
      <c r="I152" s="6"/>
      <c r="J152" s="6">
        <f t="shared" si="64"/>
        <v>0</v>
      </c>
      <c r="K152" s="13" t="str">
        <f t="shared" si="51"/>
        <v>-</v>
      </c>
      <c r="L152" s="6" t="str">
        <f t="shared" si="48"/>
        <v/>
      </c>
      <c r="M152" s="25" t="str">
        <f>IF(I152="","-",IFERROR(VLOOKUP(L152,Segédlisták!$B$3:$C$18,2,0),"-"))</f>
        <v>-</v>
      </c>
      <c r="N152" s="42" t="str">
        <f t="shared" si="49"/>
        <v>-</v>
      </c>
      <c r="O152" s="43"/>
      <c r="P152" s="44" t="str">
        <f t="shared" si="65"/>
        <v>-</v>
      </c>
      <c r="Q152" s="7" t="s">
        <v>1071</v>
      </c>
      <c r="R152" s="1"/>
      <c r="S152" s="1"/>
      <c r="T152" s="17" t="str">
        <f t="shared" si="50"/>
        <v>-</v>
      </c>
      <c r="U152" s="36" t="str">
        <f t="shared" ca="1" si="66"/>
        <v>-</v>
      </c>
      <c r="V152" s="37" t="str">
        <f t="shared" ca="1" si="67"/>
        <v>-</v>
      </c>
      <c r="W152" s="38" t="str">
        <f t="shared" si="68"/>
        <v>-</v>
      </c>
      <c r="X152" s="39" t="str">
        <f t="shared" si="69"/>
        <v>-</v>
      </c>
      <c r="Y152" s="36" t="str">
        <f t="shared" ca="1" si="70"/>
        <v>-</v>
      </c>
      <c r="Z152" s="37" t="str">
        <f t="shared" ca="1" si="71"/>
        <v>-</v>
      </c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39" t="str">
        <f t="shared" si="52"/>
        <v>-</v>
      </c>
      <c r="AN152" s="39" t="str">
        <f t="shared" si="53"/>
        <v>-</v>
      </c>
      <c r="AO152" s="39" t="str">
        <f t="shared" si="54"/>
        <v>-</v>
      </c>
      <c r="AP152" s="39" t="str">
        <f t="shared" si="55"/>
        <v>-</v>
      </c>
      <c r="AQ152" s="39" t="str">
        <f t="shared" si="56"/>
        <v>-</v>
      </c>
      <c r="AR152" s="39" t="str">
        <f t="shared" si="57"/>
        <v>-</v>
      </c>
      <c r="AS152" s="39" t="str">
        <f t="shared" si="58"/>
        <v>-</v>
      </c>
      <c r="AT152" s="39" t="str">
        <f t="shared" si="59"/>
        <v>-</v>
      </c>
      <c r="AU152" s="39" t="str">
        <f t="shared" si="60"/>
        <v>-</v>
      </c>
      <c r="AV152" s="39" t="str">
        <f t="shared" si="61"/>
        <v>-</v>
      </c>
      <c r="AW152" s="39" t="str">
        <f t="shared" si="62"/>
        <v>-</v>
      </c>
      <c r="AX152" s="39" t="str">
        <f t="shared" si="63"/>
        <v>-</v>
      </c>
      <c r="AY152" s="3"/>
      <c r="AZ152" s="26"/>
      <c r="BA152" s="26"/>
      <c r="BB152" s="34"/>
      <c r="BC152" s="26"/>
      <c r="BD152" s="34"/>
      <c r="BE152" s="34"/>
      <c r="BF152" s="34"/>
      <c r="BI152" s="26"/>
    </row>
    <row r="153" spans="1:61" s="4" customFormat="1" ht="13.9" customHeight="1" x14ac:dyDescent="0.25">
      <c r="A153" s="3"/>
      <c r="B153" s="9" t="s">
        <v>207</v>
      </c>
      <c r="C153" s="5"/>
      <c r="D153" s="6"/>
      <c r="E153" s="7"/>
      <c r="F153" s="7"/>
      <c r="G153" s="7"/>
      <c r="H153" s="6"/>
      <c r="I153" s="6"/>
      <c r="J153" s="6">
        <f t="shared" si="64"/>
        <v>0</v>
      </c>
      <c r="K153" s="13" t="str">
        <f t="shared" si="51"/>
        <v>-</v>
      </c>
      <c r="L153" s="6" t="str">
        <f t="shared" si="48"/>
        <v/>
      </c>
      <c r="M153" s="25" t="str">
        <f>IF(I153="","-",IFERROR(VLOOKUP(L153,Segédlisták!$B$3:$C$18,2,0),"-"))</f>
        <v>-</v>
      </c>
      <c r="N153" s="42" t="str">
        <f t="shared" si="49"/>
        <v>-</v>
      </c>
      <c r="O153" s="43"/>
      <c r="P153" s="44" t="str">
        <f t="shared" si="65"/>
        <v>-</v>
      </c>
      <c r="Q153" s="7" t="s">
        <v>1071</v>
      </c>
      <c r="R153" s="1"/>
      <c r="S153" s="1"/>
      <c r="T153" s="17" t="str">
        <f t="shared" si="50"/>
        <v>-</v>
      </c>
      <c r="U153" s="36" t="str">
        <f t="shared" ca="1" si="66"/>
        <v>-</v>
      </c>
      <c r="V153" s="37" t="str">
        <f t="shared" ca="1" si="67"/>
        <v>-</v>
      </c>
      <c r="W153" s="38" t="str">
        <f t="shared" si="68"/>
        <v>-</v>
      </c>
      <c r="X153" s="39" t="str">
        <f t="shared" si="69"/>
        <v>-</v>
      </c>
      <c r="Y153" s="36" t="str">
        <f t="shared" ca="1" si="70"/>
        <v>-</v>
      </c>
      <c r="Z153" s="37" t="str">
        <f t="shared" ca="1" si="71"/>
        <v>-</v>
      </c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39" t="str">
        <f t="shared" si="52"/>
        <v>-</v>
      </c>
      <c r="AN153" s="39" t="str">
        <f t="shared" si="53"/>
        <v>-</v>
      </c>
      <c r="AO153" s="39" t="str">
        <f t="shared" si="54"/>
        <v>-</v>
      </c>
      <c r="AP153" s="39" t="str">
        <f t="shared" si="55"/>
        <v>-</v>
      </c>
      <c r="AQ153" s="39" t="str">
        <f t="shared" si="56"/>
        <v>-</v>
      </c>
      <c r="AR153" s="39" t="str">
        <f t="shared" si="57"/>
        <v>-</v>
      </c>
      <c r="AS153" s="39" t="str">
        <f t="shared" si="58"/>
        <v>-</v>
      </c>
      <c r="AT153" s="39" t="str">
        <f t="shared" si="59"/>
        <v>-</v>
      </c>
      <c r="AU153" s="39" t="str">
        <f t="shared" si="60"/>
        <v>-</v>
      </c>
      <c r="AV153" s="39" t="str">
        <f t="shared" si="61"/>
        <v>-</v>
      </c>
      <c r="AW153" s="39" t="str">
        <f t="shared" si="62"/>
        <v>-</v>
      </c>
      <c r="AX153" s="39" t="str">
        <f t="shared" si="63"/>
        <v>-</v>
      </c>
      <c r="AY153" s="3"/>
      <c r="AZ153" s="26"/>
      <c r="BA153" s="26"/>
      <c r="BB153" s="34"/>
      <c r="BC153" s="26"/>
      <c r="BD153" s="34"/>
      <c r="BE153" s="34"/>
      <c r="BF153" s="34"/>
      <c r="BI153" s="26"/>
    </row>
    <row r="154" spans="1:61" s="4" customFormat="1" ht="13.9" customHeight="1" x14ac:dyDescent="0.25">
      <c r="A154" s="3"/>
      <c r="B154" s="9" t="s">
        <v>208</v>
      </c>
      <c r="C154" s="5"/>
      <c r="D154" s="6"/>
      <c r="E154" s="7"/>
      <c r="F154" s="7"/>
      <c r="G154" s="7"/>
      <c r="H154" s="6"/>
      <c r="I154" s="6"/>
      <c r="J154" s="6">
        <f t="shared" si="64"/>
        <v>0</v>
      </c>
      <c r="K154" s="13" t="str">
        <f t="shared" si="51"/>
        <v>-</v>
      </c>
      <c r="L154" s="6" t="str">
        <f t="shared" si="48"/>
        <v/>
      </c>
      <c r="M154" s="25" t="str">
        <f>IF(I154="","-",IFERROR(VLOOKUP(L154,Segédlisták!$B$3:$C$18,2,0),"-"))</f>
        <v>-</v>
      </c>
      <c r="N154" s="42" t="str">
        <f t="shared" si="49"/>
        <v>-</v>
      </c>
      <c r="O154" s="43"/>
      <c r="P154" s="44" t="str">
        <f t="shared" si="65"/>
        <v>-</v>
      </c>
      <c r="Q154" s="7" t="s">
        <v>1071</v>
      </c>
      <c r="R154" s="1"/>
      <c r="S154" s="1"/>
      <c r="T154" s="17" t="str">
        <f t="shared" si="50"/>
        <v>-</v>
      </c>
      <c r="U154" s="36" t="str">
        <f t="shared" ca="1" si="66"/>
        <v>-</v>
      </c>
      <c r="V154" s="37" t="str">
        <f t="shared" ca="1" si="67"/>
        <v>-</v>
      </c>
      <c r="W154" s="38" t="str">
        <f t="shared" si="68"/>
        <v>-</v>
      </c>
      <c r="X154" s="39" t="str">
        <f t="shared" si="69"/>
        <v>-</v>
      </c>
      <c r="Y154" s="36" t="str">
        <f t="shared" ca="1" si="70"/>
        <v>-</v>
      </c>
      <c r="Z154" s="37" t="str">
        <f t="shared" ca="1" si="71"/>
        <v>-</v>
      </c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39" t="str">
        <f t="shared" si="52"/>
        <v>-</v>
      </c>
      <c r="AN154" s="39" t="str">
        <f t="shared" si="53"/>
        <v>-</v>
      </c>
      <c r="AO154" s="39" t="str">
        <f t="shared" si="54"/>
        <v>-</v>
      </c>
      <c r="AP154" s="39" t="str">
        <f t="shared" si="55"/>
        <v>-</v>
      </c>
      <c r="AQ154" s="39" t="str">
        <f t="shared" si="56"/>
        <v>-</v>
      </c>
      <c r="AR154" s="39" t="str">
        <f t="shared" si="57"/>
        <v>-</v>
      </c>
      <c r="AS154" s="39" t="str">
        <f t="shared" si="58"/>
        <v>-</v>
      </c>
      <c r="AT154" s="39" t="str">
        <f t="shared" si="59"/>
        <v>-</v>
      </c>
      <c r="AU154" s="39" t="str">
        <f t="shared" si="60"/>
        <v>-</v>
      </c>
      <c r="AV154" s="39" t="str">
        <f t="shared" si="61"/>
        <v>-</v>
      </c>
      <c r="AW154" s="39" t="str">
        <f t="shared" si="62"/>
        <v>-</v>
      </c>
      <c r="AX154" s="39" t="str">
        <f t="shared" si="63"/>
        <v>-</v>
      </c>
      <c r="AY154" s="3"/>
      <c r="AZ154" s="26"/>
      <c r="BA154" s="26"/>
      <c r="BB154" s="34"/>
      <c r="BC154" s="26"/>
      <c r="BD154" s="34"/>
      <c r="BE154" s="34"/>
      <c r="BF154" s="34"/>
      <c r="BI154" s="26"/>
    </row>
    <row r="155" spans="1:61" s="4" customFormat="1" ht="13.9" customHeight="1" x14ac:dyDescent="0.25">
      <c r="A155" s="3"/>
      <c r="B155" s="9" t="s">
        <v>209</v>
      </c>
      <c r="C155" s="5"/>
      <c r="D155" s="6"/>
      <c r="E155" s="7"/>
      <c r="F155" s="7"/>
      <c r="G155" s="7"/>
      <c r="H155" s="6"/>
      <c r="I155" s="6"/>
      <c r="J155" s="6">
        <f t="shared" si="64"/>
        <v>0</v>
      </c>
      <c r="K155" s="13" t="str">
        <f t="shared" si="51"/>
        <v>-</v>
      </c>
      <c r="L155" s="6" t="str">
        <f t="shared" si="48"/>
        <v/>
      </c>
      <c r="M155" s="25" t="str">
        <f>IF(I155="","-",IFERROR(VLOOKUP(L155,Segédlisták!$B$3:$C$18,2,0),"-"))</f>
        <v>-</v>
      </c>
      <c r="N155" s="42" t="str">
        <f t="shared" si="49"/>
        <v>-</v>
      </c>
      <c r="O155" s="43"/>
      <c r="P155" s="44" t="str">
        <f t="shared" si="65"/>
        <v>-</v>
      </c>
      <c r="Q155" s="7" t="s">
        <v>1071</v>
      </c>
      <c r="R155" s="1"/>
      <c r="S155" s="1"/>
      <c r="T155" s="17" t="str">
        <f t="shared" si="50"/>
        <v>-</v>
      </c>
      <c r="U155" s="36" t="str">
        <f t="shared" ca="1" si="66"/>
        <v>-</v>
      </c>
      <c r="V155" s="37" t="str">
        <f t="shared" ca="1" si="67"/>
        <v>-</v>
      </c>
      <c r="W155" s="38" t="str">
        <f t="shared" si="68"/>
        <v>-</v>
      </c>
      <c r="X155" s="39" t="str">
        <f t="shared" si="69"/>
        <v>-</v>
      </c>
      <c r="Y155" s="36" t="str">
        <f t="shared" ca="1" si="70"/>
        <v>-</v>
      </c>
      <c r="Z155" s="37" t="str">
        <f t="shared" ca="1" si="71"/>
        <v>-</v>
      </c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39" t="str">
        <f t="shared" si="52"/>
        <v>-</v>
      </c>
      <c r="AN155" s="39" t="str">
        <f t="shared" si="53"/>
        <v>-</v>
      </c>
      <c r="AO155" s="39" t="str">
        <f t="shared" si="54"/>
        <v>-</v>
      </c>
      <c r="AP155" s="39" t="str">
        <f t="shared" si="55"/>
        <v>-</v>
      </c>
      <c r="AQ155" s="39" t="str">
        <f t="shared" si="56"/>
        <v>-</v>
      </c>
      <c r="AR155" s="39" t="str">
        <f t="shared" si="57"/>
        <v>-</v>
      </c>
      <c r="AS155" s="39" t="str">
        <f t="shared" si="58"/>
        <v>-</v>
      </c>
      <c r="AT155" s="39" t="str">
        <f t="shared" si="59"/>
        <v>-</v>
      </c>
      <c r="AU155" s="39" t="str">
        <f t="shared" si="60"/>
        <v>-</v>
      </c>
      <c r="AV155" s="39" t="str">
        <f t="shared" si="61"/>
        <v>-</v>
      </c>
      <c r="AW155" s="39" t="str">
        <f t="shared" si="62"/>
        <v>-</v>
      </c>
      <c r="AX155" s="39" t="str">
        <f t="shared" si="63"/>
        <v>-</v>
      </c>
      <c r="AY155" s="3"/>
      <c r="AZ155" s="26"/>
      <c r="BA155" s="26"/>
      <c r="BB155" s="34"/>
      <c r="BC155" s="26"/>
      <c r="BD155" s="34"/>
      <c r="BE155" s="34"/>
      <c r="BF155" s="34"/>
      <c r="BI155" s="26"/>
    </row>
    <row r="156" spans="1:61" s="4" customFormat="1" ht="13.9" customHeight="1" x14ac:dyDescent="0.25">
      <c r="A156" s="3"/>
      <c r="B156" s="9" t="s">
        <v>210</v>
      </c>
      <c r="C156" s="5"/>
      <c r="D156" s="6"/>
      <c r="E156" s="7"/>
      <c r="F156" s="7"/>
      <c r="G156" s="7"/>
      <c r="H156" s="6"/>
      <c r="I156" s="6"/>
      <c r="J156" s="6">
        <f t="shared" si="64"/>
        <v>0</v>
      </c>
      <c r="K156" s="13" t="str">
        <f t="shared" si="51"/>
        <v>-</v>
      </c>
      <c r="L156" s="6" t="str">
        <f t="shared" si="48"/>
        <v/>
      </c>
      <c r="M156" s="25" t="str">
        <f>IF(I156="","-",IFERROR(VLOOKUP(L156,Segédlisták!$B$3:$C$18,2,0),"-"))</f>
        <v>-</v>
      </c>
      <c r="N156" s="42" t="str">
        <f t="shared" si="49"/>
        <v>-</v>
      </c>
      <c r="O156" s="43"/>
      <c r="P156" s="44" t="str">
        <f t="shared" si="65"/>
        <v>-</v>
      </c>
      <c r="Q156" s="7" t="s">
        <v>1071</v>
      </c>
      <c r="R156" s="1"/>
      <c r="S156" s="1"/>
      <c r="T156" s="17" t="str">
        <f t="shared" si="50"/>
        <v>-</v>
      </c>
      <c r="U156" s="36" t="str">
        <f t="shared" ca="1" si="66"/>
        <v>-</v>
      </c>
      <c r="V156" s="37" t="str">
        <f t="shared" ca="1" si="67"/>
        <v>-</v>
      </c>
      <c r="W156" s="38" t="str">
        <f t="shared" si="68"/>
        <v>-</v>
      </c>
      <c r="X156" s="39" t="str">
        <f t="shared" si="69"/>
        <v>-</v>
      </c>
      <c r="Y156" s="36" t="str">
        <f t="shared" ca="1" si="70"/>
        <v>-</v>
      </c>
      <c r="Z156" s="37" t="str">
        <f t="shared" ca="1" si="71"/>
        <v>-</v>
      </c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39" t="str">
        <f t="shared" si="52"/>
        <v>-</v>
      </c>
      <c r="AN156" s="39" t="str">
        <f t="shared" si="53"/>
        <v>-</v>
      </c>
      <c r="AO156" s="39" t="str">
        <f t="shared" si="54"/>
        <v>-</v>
      </c>
      <c r="AP156" s="39" t="str">
        <f t="shared" si="55"/>
        <v>-</v>
      </c>
      <c r="AQ156" s="39" t="str">
        <f t="shared" si="56"/>
        <v>-</v>
      </c>
      <c r="AR156" s="39" t="str">
        <f t="shared" si="57"/>
        <v>-</v>
      </c>
      <c r="AS156" s="39" t="str">
        <f t="shared" si="58"/>
        <v>-</v>
      </c>
      <c r="AT156" s="39" t="str">
        <f t="shared" si="59"/>
        <v>-</v>
      </c>
      <c r="AU156" s="39" t="str">
        <f t="shared" si="60"/>
        <v>-</v>
      </c>
      <c r="AV156" s="39" t="str">
        <f t="shared" si="61"/>
        <v>-</v>
      </c>
      <c r="AW156" s="39" t="str">
        <f t="shared" si="62"/>
        <v>-</v>
      </c>
      <c r="AX156" s="39" t="str">
        <f t="shared" si="63"/>
        <v>-</v>
      </c>
      <c r="AY156" s="3"/>
      <c r="AZ156" s="26"/>
      <c r="BA156" s="26"/>
      <c r="BB156" s="34"/>
      <c r="BC156" s="26"/>
      <c r="BD156" s="34"/>
      <c r="BE156" s="34"/>
      <c r="BF156" s="34"/>
      <c r="BI156" s="26"/>
    </row>
    <row r="157" spans="1:61" s="4" customFormat="1" ht="13.9" customHeight="1" x14ac:dyDescent="0.25">
      <c r="A157" s="3"/>
      <c r="B157" s="9" t="s">
        <v>211</v>
      </c>
      <c r="C157" s="5"/>
      <c r="D157" s="6"/>
      <c r="E157" s="7"/>
      <c r="F157" s="7"/>
      <c r="G157" s="7"/>
      <c r="H157" s="6"/>
      <c r="I157" s="6"/>
      <c r="J157" s="6">
        <f t="shared" si="64"/>
        <v>0</v>
      </c>
      <c r="K157" s="13" t="str">
        <f t="shared" si="51"/>
        <v>-</v>
      </c>
      <c r="L157" s="6" t="str">
        <f t="shared" si="48"/>
        <v/>
      </c>
      <c r="M157" s="25" t="str">
        <f>IF(I157="","-",IFERROR(VLOOKUP(L157,Segédlisták!$B$3:$C$18,2,0),"-"))</f>
        <v>-</v>
      </c>
      <c r="N157" s="42" t="str">
        <f t="shared" si="49"/>
        <v>-</v>
      </c>
      <c r="O157" s="43"/>
      <c r="P157" s="44" t="str">
        <f t="shared" si="65"/>
        <v>-</v>
      </c>
      <c r="Q157" s="7" t="s">
        <v>1071</v>
      </c>
      <c r="R157" s="1"/>
      <c r="S157" s="1"/>
      <c r="T157" s="17" t="str">
        <f t="shared" si="50"/>
        <v>-</v>
      </c>
      <c r="U157" s="36" t="str">
        <f t="shared" ca="1" si="66"/>
        <v>-</v>
      </c>
      <c r="V157" s="37" t="str">
        <f t="shared" ca="1" si="67"/>
        <v>-</v>
      </c>
      <c r="W157" s="38" t="str">
        <f t="shared" si="68"/>
        <v>-</v>
      </c>
      <c r="X157" s="39" t="str">
        <f t="shared" si="69"/>
        <v>-</v>
      </c>
      <c r="Y157" s="36" t="str">
        <f t="shared" ca="1" si="70"/>
        <v>-</v>
      </c>
      <c r="Z157" s="37" t="str">
        <f t="shared" ca="1" si="71"/>
        <v>-</v>
      </c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39" t="str">
        <f t="shared" si="52"/>
        <v>-</v>
      </c>
      <c r="AN157" s="39" t="str">
        <f t="shared" si="53"/>
        <v>-</v>
      </c>
      <c r="AO157" s="39" t="str">
        <f t="shared" si="54"/>
        <v>-</v>
      </c>
      <c r="AP157" s="39" t="str">
        <f t="shared" si="55"/>
        <v>-</v>
      </c>
      <c r="AQ157" s="39" t="str">
        <f t="shared" si="56"/>
        <v>-</v>
      </c>
      <c r="AR157" s="39" t="str">
        <f t="shared" si="57"/>
        <v>-</v>
      </c>
      <c r="AS157" s="39" t="str">
        <f t="shared" si="58"/>
        <v>-</v>
      </c>
      <c r="AT157" s="39" t="str">
        <f t="shared" si="59"/>
        <v>-</v>
      </c>
      <c r="AU157" s="39" t="str">
        <f t="shared" si="60"/>
        <v>-</v>
      </c>
      <c r="AV157" s="39" t="str">
        <f t="shared" si="61"/>
        <v>-</v>
      </c>
      <c r="AW157" s="39" t="str">
        <f t="shared" si="62"/>
        <v>-</v>
      </c>
      <c r="AX157" s="39" t="str">
        <f t="shared" si="63"/>
        <v>-</v>
      </c>
      <c r="AY157" s="3"/>
      <c r="AZ157" s="26"/>
      <c r="BA157" s="26"/>
      <c r="BB157" s="34"/>
      <c r="BC157" s="26"/>
      <c r="BD157" s="34"/>
      <c r="BE157" s="34"/>
      <c r="BF157" s="34"/>
      <c r="BI157" s="26"/>
    </row>
    <row r="158" spans="1:61" s="4" customFormat="1" ht="13.9" customHeight="1" x14ac:dyDescent="0.25">
      <c r="A158" s="3"/>
      <c r="B158" s="9" t="s">
        <v>212</v>
      </c>
      <c r="C158" s="5"/>
      <c r="D158" s="6"/>
      <c r="E158" s="7"/>
      <c r="F158" s="7"/>
      <c r="G158" s="7"/>
      <c r="H158" s="6"/>
      <c r="I158" s="6"/>
      <c r="J158" s="6">
        <f t="shared" si="64"/>
        <v>0</v>
      </c>
      <c r="K158" s="13" t="str">
        <f t="shared" si="51"/>
        <v>-</v>
      </c>
      <c r="L158" s="6" t="str">
        <f t="shared" si="48"/>
        <v/>
      </c>
      <c r="M158" s="25" t="str">
        <f>IF(I158="","-",IFERROR(VLOOKUP(L158,Segédlisták!$B$3:$C$18,2,0),"-"))</f>
        <v>-</v>
      </c>
      <c r="N158" s="42" t="str">
        <f t="shared" si="49"/>
        <v>-</v>
      </c>
      <c r="O158" s="43"/>
      <c r="P158" s="44" t="str">
        <f t="shared" si="65"/>
        <v>-</v>
      </c>
      <c r="Q158" s="7" t="s">
        <v>1071</v>
      </c>
      <c r="R158" s="1"/>
      <c r="S158" s="1"/>
      <c r="T158" s="17" t="str">
        <f t="shared" si="50"/>
        <v>-</v>
      </c>
      <c r="U158" s="36" t="str">
        <f t="shared" ca="1" si="66"/>
        <v>-</v>
      </c>
      <c r="V158" s="37" t="str">
        <f t="shared" ca="1" si="67"/>
        <v>-</v>
      </c>
      <c r="W158" s="38" t="str">
        <f t="shared" si="68"/>
        <v>-</v>
      </c>
      <c r="X158" s="39" t="str">
        <f t="shared" si="69"/>
        <v>-</v>
      </c>
      <c r="Y158" s="36" t="str">
        <f t="shared" ca="1" si="70"/>
        <v>-</v>
      </c>
      <c r="Z158" s="37" t="str">
        <f t="shared" ca="1" si="71"/>
        <v>-</v>
      </c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39" t="str">
        <f t="shared" si="52"/>
        <v>-</v>
      </c>
      <c r="AN158" s="39" t="str">
        <f t="shared" si="53"/>
        <v>-</v>
      </c>
      <c r="AO158" s="39" t="str">
        <f t="shared" si="54"/>
        <v>-</v>
      </c>
      <c r="AP158" s="39" t="str">
        <f t="shared" si="55"/>
        <v>-</v>
      </c>
      <c r="AQ158" s="39" t="str">
        <f t="shared" si="56"/>
        <v>-</v>
      </c>
      <c r="AR158" s="39" t="str">
        <f t="shared" si="57"/>
        <v>-</v>
      </c>
      <c r="AS158" s="39" t="str">
        <f t="shared" si="58"/>
        <v>-</v>
      </c>
      <c r="AT158" s="39" t="str">
        <f t="shared" si="59"/>
        <v>-</v>
      </c>
      <c r="AU158" s="39" t="str">
        <f t="shared" si="60"/>
        <v>-</v>
      </c>
      <c r="AV158" s="39" t="str">
        <f t="shared" si="61"/>
        <v>-</v>
      </c>
      <c r="AW158" s="39" t="str">
        <f t="shared" si="62"/>
        <v>-</v>
      </c>
      <c r="AX158" s="39" t="str">
        <f t="shared" si="63"/>
        <v>-</v>
      </c>
      <c r="AY158" s="3"/>
      <c r="AZ158" s="26"/>
      <c r="BA158" s="26"/>
      <c r="BB158" s="34"/>
      <c r="BC158" s="26"/>
      <c r="BD158" s="34"/>
      <c r="BE158" s="34"/>
      <c r="BF158" s="34"/>
      <c r="BI158" s="26"/>
    </row>
    <row r="159" spans="1:61" s="4" customFormat="1" ht="13.9" customHeight="1" x14ac:dyDescent="0.25">
      <c r="A159" s="3"/>
      <c r="B159" s="9" t="s">
        <v>213</v>
      </c>
      <c r="C159" s="5"/>
      <c r="D159" s="6"/>
      <c r="E159" s="7"/>
      <c r="F159" s="7"/>
      <c r="G159" s="7"/>
      <c r="H159" s="6"/>
      <c r="I159" s="6"/>
      <c r="J159" s="6">
        <f t="shared" si="64"/>
        <v>0</v>
      </c>
      <c r="K159" s="13" t="str">
        <f t="shared" si="51"/>
        <v>-</v>
      </c>
      <c r="L159" s="6" t="str">
        <f t="shared" si="48"/>
        <v/>
      </c>
      <c r="M159" s="25" t="str">
        <f>IF(I159="","-",IFERROR(VLOOKUP(L159,Segédlisták!$B$3:$C$18,2,0),"-"))</f>
        <v>-</v>
      </c>
      <c r="N159" s="42" t="str">
        <f t="shared" si="49"/>
        <v>-</v>
      </c>
      <c r="O159" s="43"/>
      <c r="P159" s="44" t="str">
        <f t="shared" si="65"/>
        <v>-</v>
      </c>
      <c r="Q159" s="7" t="s">
        <v>1071</v>
      </c>
      <c r="R159" s="1"/>
      <c r="S159" s="1"/>
      <c r="T159" s="17" t="str">
        <f t="shared" si="50"/>
        <v>-</v>
      </c>
      <c r="U159" s="36" t="str">
        <f t="shared" ca="1" si="66"/>
        <v>-</v>
      </c>
      <c r="V159" s="37" t="str">
        <f t="shared" ca="1" si="67"/>
        <v>-</v>
      </c>
      <c r="W159" s="38" t="str">
        <f t="shared" si="68"/>
        <v>-</v>
      </c>
      <c r="X159" s="39" t="str">
        <f t="shared" si="69"/>
        <v>-</v>
      </c>
      <c r="Y159" s="36" t="str">
        <f t="shared" ca="1" si="70"/>
        <v>-</v>
      </c>
      <c r="Z159" s="37" t="str">
        <f t="shared" ca="1" si="71"/>
        <v>-</v>
      </c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39" t="str">
        <f t="shared" si="52"/>
        <v>-</v>
      </c>
      <c r="AN159" s="39" t="str">
        <f t="shared" si="53"/>
        <v>-</v>
      </c>
      <c r="AO159" s="39" t="str">
        <f t="shared" si="54"/>
        <v>-</v>
      </c>
      <c r="AP159" s="39" t="str">
        <f t="shared" si="55"/>
        <v>-</v>
      </c>
      <c r="AQ159" s="39" t="str">
        <f t="shared" si="56"/>
        <v>-</v>
      </c>
      <c r="AR159" s="39" t="str">
        <f t="shared" si="57"/>
        <v>-</v>
      </c>
      <c r="AS159" s="39" t="str">
        <f t="shared" si="58"/>
        <v>-</v>
      </c>
      <c r="AT159" s="39" t="str">
        <f t="shared" si="59"/>
        <v>-</v>
      </c>
      <c r="AU159" s="39" t="str">
        <f t="shared" si="60"/>
        <v>-</v>
      </c>
      <c r="AV159" s="39" t="str">
        <f t="shared" si="61"/>
        <v>-</v>
      </c>
      <c r="AW159" s="39" t="str">
        <f t="shared" si="62"/>
        <v>-</v>
      </c>
      <c r="AX159" s="39" t="str">
        <f t="shared" si="63"/>
        <v>-</v>
      </c>
      <c r="AY159" s="3"/>
      <c r="AZ159" s="26"/>
      <c r="BA159" s="26"/>
      <c r="BB159" s="34"/>
      <c r="BC159" s="26"/>
      <c r="BD159" s="34"/>
      <c r="BE159" s="34"/>
      <c r="BF159" s="34"/>
      <c r="BI159" s="26"/>
    </row>
    <row r="160" spans="1:61" s="4" customFormat="1" ht="13.9" customHeight="1" x14ac:dyDescent="0.25">
      <c r="A160" s="3"/>
      <c r="B160" s="9" t="s">
        <v>214</v>
      </c>
      <c r="C160" s="5"/>
      <c r="D160" s="6"/>
      <c r="E160" s="7"/>
      <c r="F160" s="7"/>
      <c r="G160" s="7"/>
      <c r="H160" s="6"/>
      <c r="I160" s="6"/>
      <c r="J160" s="6">
        <f t="shared" si="64"/>
        <v>0</v>
      </c>
      <c r="K160" s="13" t="str">
        <f t="shared" si="51"/>
        <v>-</v>
      </c>
      <c r="L160" s="6" t="str">
        <f t="shared" si="48"/>
        <v/>
      </c>
      <c r="M160" s="25" t="str">
        <f>IF(I160="","-",IFERROR(VLOOKUP(L160,Segédlisták!$B$3:$C$18,2,0),"-"))</f>
        <v>-</v>
      </c>
      <c r="N160" s="42" t="str">
        <f t="shared" si="49"/>
        <v>-</v>
      </c>
      <c r="O160" s="43"/>
      <c r="P160" s="44" t="str">
        <f t="shared" si="65"/>
        <v>-</v>
      </c>
      <c r="Q160" s="7" t="s">
        <v>1071</v>
      </c>
      <c r="R160" s="1"/>
      <c r="S160" s="1"/>
      <c r="T160" s="17" t="str">
        <f t="shared" si="50"/>
        <v>-</v>
      </c>
      <c r="U160" s="36" t="str">
        <f t="shared" ca="1" si="66"/>
        <v>-</v>
      </c>
      <c r="V160" s="37" t="str">
        <f t="shared" ca="1" si="67"/>
        <v>-</v>
      </c>
      <c r="W160" s="38" t="str">
        <f t="shared" si="68"/>
        <v>-</v>
      </c>
      <c r="X160" s="39" t="str">
        <f t="shared" si="69"/>
        <v>-</v>
      </c>
      <c r="Y160" s="36" t="str">
        <f t="shared" ca="1" si="70"/>
        <v>-</v>
      </c>
      <c r="Z160" s="37" t="str">
        <f t="shared" ca="1" si="71"/>
        <v>-</v>
      </c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39" t="str">
        <f t="shared" si="52"/>
        <v>-</v>
      </c>
      <c r="AN160" s="39" t="str">
        <f t="shared" si="53"/>
        <v>-</v>
      </c>
      <c r="AO160" s="39" t="str">
        <f t="shared" si="54"/>
        <v>-</v>
      </c>
      <c r="AP160" s="39" t="str">
        <f t="shared" si="55"/>
        <v>-</v>
      </c>
      <c r="AQ160" s="39" t="str">
        <f t="shared" si="56"/>
        <v>-</v>
      </c>
      <c r="AR160" s="39" t="str">
        <f t="shared" si="57"/>
        <v>-</v>
      </c>
      <c r="AS160" s="39" t="str">
        <f t="shared" si="58"/>
        <v>-</v>
      </c>
      <c r="AT160" s="39" t="str">
        <f t="shared" si="59"/>
        <v>-</v>
      </c>
      <c r="AU160" s="39" t="str">
        <f t="shared" si="60"/>
        <v>-</v>
      </c>
      <c r="AV160" s="39" t="str">
        <f t="shared" si="61"/>
        <v>-</v>
      </c>
      <c r="AW160" s="39" t="str">
        <f t="shared" si="62"/>
        <v>-</v>
      </c>
      <c r="AX160" s="39" t="str">
        <f t="shared" si="63"/>
        <v>-</v>
      </c>
      <c r="AY160" s="3"/>
      <c r="AZ160" s="26"/>
      <c r="BA160" s="26"/>
      <c r="BB160" s="34"/>
      <c r="BC160" s="26"/>
      <c r="BD160" s="34"/>
      <c r="BE160" s="34"/>
      <c r="BF160" s="34"/>
      <c r="BI160" s="26"/>
    </row>
    <row r="161" spans="1:61" s="4" customFormat="1" ht="13.9" customHeight="1" x14ac:dyDescent="0.25">
      <c r="A161" s="3"/>
      <c r="B161" s="9" t="s">
        <v>215</v>
      </c>
      <c r="C161" s="5"/>
      <c r="D161" s="6"/>
      <c r="E161" s="7"/>
      <c r="F161" s="7"/>
      <c r="G161" s="7"/>
      <c r="H161" s="6"/>
      <c r="I161" s="6"/>
      <c r="J161" s="6">
        <f t="shared" si="64"/>
        <v>0</v>
      </c>
      <c r="K161" s="13" t="str">
        <f t="shared" si="51"/>
        <v>-</v>
      </c>
      <c r="L161" s="6" t="str">
        <f t="shared" si="48"/>
        <v/>
      </c>
      <c r="M161" s="25" t="str">
        <f>IF(I161="","-",IFERROR(VLOOKUP(L161,Segédlisták!$B$3:$C$18,2,0),"-"))</f>
        <v>-</v>
      </c>
      <c r="N161" s="42" t="str">
        <f t="shared" si="49"/>
        <v>-</v>
      </c>
      <c r="O161" s="43"/>
      <c r="P161" s="44" t="str">
        <f t="shared" si="65"/>
        <v>-</v>
      </c>
      <c r="Q161" s="7" t="s">
        <v>1071</v>
      </c>
      <c r="R161" s="1"/>
      <c r="S161" s="1"/>
      <c r="T161" s="17" t="str">
        <f t="shared" si="50"/>
        <v>-</v>
      </c>
      <c r="U161" s="36" t="str">
        <f t="shared" ca="1" si="66"/>
        <v>-</v>
      </c>
      <c r="V161" s="37" t="str">
        <f t="shared" ca="1" si="67"/>
        <v>-</v>
      </c>
      <c r="W161" s="38" t="str">
        <f t="shared" si="68"/>
        <v>-</v>
      </c>
      <c r="X161" s="39" t="str">
        <f t="shared" si="69"/>
        <v>-</v>
      </c>
      <c r="Y161" s="36" t="str">
        <f t="shared" ca="1" si="70"/>
        <v>-</v>
      </c>
      <c r="Z161" s="37" t="str">
        <f t="shared" ca="1" si="71"/>
        <v>-</v>
      </c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39" t="str">
        <f t="shared" si="52"/>
        <v>-</v>
      </c>
      <c r="AN161" s="39" t="str">
        <f t="shared" si="53"/>
        <v>-</v>
      </c>
      <c r="AO161" s="39" t="str">
        <f t="shared" si="54"/>
        <v>-</v>
      </c>
      <c r="AP161" s="39" t="str">
        <f t="shared" si="55"/>
        <v>-</v>
      </c>
      <c r="AQ161" s="39" t="str">
        <f t="shared" si="56"/>
        <v>-</v>
      </c>
      <c r="AR161" s="39" t="str">
        <f t="shared" si="57"/>
        <v>-</v>
      </c>
      <c r="AS161" s="39" t="str">
        <f t="shared" si="58"/>
        <v>-</v>
      </c>
      <c r="AT161" s="39" t="str">
        <f t="shared" si="59"/>
        <v>-</v>
      </c>
      <c r="AU161" s="39" t="str">
        <f t="shared" si="60"/>
        <v>-</v>
      </c>
      <c r="AV161" s="39" t="str">
        <f t="shared" si="61"/>
        <v>-</v>
      </c>
      <c r="AW161" s="39" t="str">
        <f t="shared" si="62"/>
        <v>-</v>
      </c>
      <c r="AX161" s="39" t="str">
        <f t="shared" si="63"/>
        <v>-</v>
      </c>
      <c r="AY161" s="3"/>
      <c r="AZ161" s="26"/>
      <c r="BA161" s="26"/>
      <c r="BB161" s="34"/>
      <c r="BC161" s="26"/>
      <c r="BD161" s="34"/>
      <c r="BE161" s="34"/>
      <c r="BF161" s="34"/>
      <c r="BI161" s="26"/>
    </row>
    <row r="162" spans="1:61" s="4" customFormat="1" ht="13.9" customHeight="1" x14ac:dyDescent="0.25">
      <c r="A162" s="3"/>
      <c r="B162" s="9" t="s">
        <v>216</v>
      </c>
      <c r="C162" s="5"/>
      <c r="D162" s="6"/>
      <c r="E162" s="7"/>
      <c r="F162" s="7"/>
      <c r="G162" s="7"/>
      <c r="H162" s="6"/>
      <c r="I162" s="6"/>
      <c r="J162" s="6">
        <f t="shared" si="64"/>
        <v>0</v>
      </c>
      <c r="K162" s="13" t="str">
        <f t="shared" si="51"/>
        <v>-</v>
      </c>
      <c r="L162" s="6" t="str">
        <f t="shared" si="48"/>
        <v/>
      </c>
      <c r="M162" s="25" t="str">
        <f>IF(I162="","-",IFERROR(VLOOKUP(L162,Segédlisták!$B$3:$C$18,2,0),"-"))</f>
        <v>-</v>
      </c>
      <c r="N162" s="42" t="str">
        <f t="shared" si="49"/>
        <v>-</v>
      </c>
      <c r="O162" s="43"/>
      <c r="P162" s="44" t="str">
        <f t="shared" si="65"/>
        <v>-</v>
      </c>
      <c r="Q162" s="7" t="s">
        <v>1071</v>
      </c>
      <c r="R162" s="1"/>
      <c r="S162" s="1"/>
      <c r="T162" s="17" t="str">
        <f t="shared" si="50"/>
        <v>-</v>
      </c>
      <c r="U162" s="36" t="str">
        <f t="shared" ca="1" si="66"/>
        <v>-</v>
      </c>
      <c r="V162" s="37" t="str">
        <f t="shared" ca="1" si="67"/>
        <v>-</v>
      </c>
      <c r="W162" s="38" t="str">
        <f t="shared" si="68"/>
        <v>-</v>
      </c>
      <c r="X162" s="39" t="str">
        <f t="shared" si="69"/>
        <v>-</v>
      </c>
      <c r="Y162" s="36" t="str">
        <f t="shared" ca="1" si="70"/>
        <v>-</v>
      </c>
      <c r="Z162" s="37" t="str">
        <f t="shared" ca="1" si="71"/>
        <v>-</v>
      </c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39" t="str">
        <f t="shared" si="52"/>
        <v>-</v>
      </c>
      <c r="AN162" s="39" t="str">
        <f t="shared" si="53"/>
        <v>-</v>
      </c>
      <c r="AO162" s="39" t="str">
        <f t="shared" si="54"/>
        <v>-</v>
      </c>
      <c r="AP162" s="39" t="str">
        <f t="shared" si="55"/>
        <v>-</v>
      </c>
      <c r="AQ162" s="39" t="str">
        <f t="shared" si="56"/>
        <v>-</v>
      </c>
      <c r="AR162" s="39" t="str">
        <f t="shared" si="57"/>
        <v>-</v>
      </c>
      <c r="AS162" s="39" t="str">
        <f t="shared" si="58"/>
        <v>-</v>
      </c>
      <c r="AT162" s="39" t="str">
        <f t="shared" si="59"/>
        <v>-</v>
      </c>
      <c r="AU162" s="39" t="str">
        <f t="shared" si="60"/>
        <v>-</v>
      </c>
      <c r="AV162" s="39" t="str">
        <f t="shared" si="61"/>
        <v>-</v>
      </c>
      <c r="AW162" s="39" t="str">
        <f t="shared" si="62"/>
        <v>-</v>
      </c>
      <c r="AX162" s="39" t="str">
        <f t="shared" si="63"/>
        <v>-</v>
      </c>
      <c r="AY162" s="3"/>
      <c r="AZ162" s="26"/>
      <c r="BA162" s="26"/>
      <c r="BB162" s="34"/>
      <c r="BC162" s="26"/>
      <c r="BD162" s="34"/>
      <c r="BE162" s="34"/>
      <c r="BF162" s="34"/>
      <c r="BI162" s="26"/>
    </row>
    <row r="163" spans="1:61" s="4" customFormat="1" ht="13.9" customHeight="1" x14ac:dyDescent="0.25">
      <c r="A163" s="3"/>
      <c r="B163" s="9" t="s">
        <v>217</v>
      </c>
      <c r="C163" s="5"/>
      <c r="D163" s="6"/>
      <c r="E163" s="7"/>
      <c r="F163" s="7"/>
      <c r="G163" s="7"/>
      <c r="H163" s="6"/>
      <c r="I163" s="6"/>
      <c r="J163" s="6">
        <f t="shared" si="64"/>
        <v>0</v>
      </c>
      <c r="K163" s="13" t="str">
        <f t="shared" si="51"/>
        <v>-</v>
      </c>
      <c r="L163" s="6" t="str">
        <f t="shared" si="48"/>
        <v/>
      </c>
      <c r="M163" s="25" t="str">
        <f>IF(I163="","-",IFERROR(VLOOKUP(L163,Segédlisták!$B$3:$C$18,2,0),"-"))</f>
        <v>-</v>
      </c>
      <c r="N163" s="42" t="str">
        <f t="shared" si="49"/>
        <v>-</v>
      </c>
      <c r="O163" s="43"/>
      <c r="P163" s="44" t="str">
        <f t="shared" si="65"/>
        <v>-</v>
      </c>
      <c r="Q163" s="7" t="s">
        <v>1071</v>
      </c>
      <c r="R163" s="1"/>
      <c r="S163" s="1"/>
      <c r="T163" s="17" t="str">
        <f t="shared" si="50"/>
        <v>-</v>
      </c>
      <c r="U163" s="36" t="str">
        <f t="shared" ca="1" si="66"/>
        <v>-</v>
      </c>
      <c r="V163" s="37" t="str">
        <f t="shared" ca="1" si="67"/>
        <v>-</v>
      </c>
      <c r="W163" s="38" t="str">
        <f t="shared" si="68"/>
        <v>-</v>
      </c>
      <c r="X163" s="39" t="str">
        <f t="shared" si="69"/>
        <v>-</v>
      </c>
      <c r="Y163" s="36" t="str">
        <f t="shared" ca="1" si="70"/>
        <v>-</v>
      </c>
      <c r="Z163" s="37" t="str">
        <f t="shared" ca="1" si="71"/>
        <v>-</v>
      </c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39" t="str">
        <f t="shared" si="52"/>
        <v>-</v>
      </c>
      <c r="AN163" s="39" t="str">
        <f t="shared" si="53"/>
        <v>-</v>
      </c>
      <c r="AO163" s="39" t="str">
        <f t="shared" si="54"/>
        <v>-</v>
      </c>
      <c r="AP163" s="39" t="str">
        <f t="shared" si="55"/>
        <v>-</v>
      </c>
      <c r="AQ163" s="39" t="str">
        <f t="shared" si="56"/>
        <v>-</v>
      </c>
      <c r="AR163" s="39" t="str">
        <f t="shared" si="57"/>
        <v>-</v>
      </c>
      <c r="AS163" s="39" t="str">
        <f t="shared" si="58"/>
        <v>-</v>
      </c>
      <c r="AT163" s="39" t="str">
        <f t="shared" si="59"/>
        <v>-</v>
      </c>
      <c r="AU163" s="39" t="str">
        <f t="shared" si="60"/>
        <v>-</v>
      </c>
      <c r="AV163" s="39" t="str">
        <f t="shared" si="61"/>
        <v>-</v>
      </c>
      <c r="AW163" s="39" t="str">
        <f t="shared" si="62"/>
        <v>-</v>
      </c>
      <c r="AX163" s="39" t="str">
        <f t="shared" si="63"/>
        <v>-</v>
      </c>
      <c r="AY163" s="3"/>
      <c r="AZ163" s="26"/>
      <c r="BA163" s="26"/>
      <c r="BB163" s="34"/>
      <c r="BC163" s="26"/>
      <c r="BD163" s="34"/>
      <c r="BE163" s="34"/>
      <c r="BF163" s="34"/>
      <c r="BI163" s="26"/>
    </row>
    <row r="164" spans="1:61" s="4" customFormat="1" ht="13.9" customHeight="1" x14ac:dyDescent="0.25">
      <c r="A164" s="3"/>
      <c r="B164" s="9" t="s">
        <v>218</v>
      </c>
      <c r="C164" s="5"/>
      <c r="D164" s="6"/>
      <c r="E164" s="7"/>
      <c r="F164" s="7"/>
      <c r="G164" s="7"/>
      <c r="H164" s="6"/>
      <c r="I164" s="6"/>
      <c r="J164" s="6">
        <f t="shared" si="64"/>
        <v>0</v>
      </c>
      <c r="K164" s="13" t="str">
        <f t="shared" si="51"/>
        <v>-</v>
      </c>
      <c r="L164" s="6" t="str">
        <f t="shared" si="48"/>
        <v/>
      </c>
      <c r="M164" s="25" t="str">
        <f>IF(I164="","-",IFERROR(VLOOKUP(L164,Segédlisták!$B$3:$C$18,2,0),"-"))</f>
        <v>-</v>
      </c>
      <c r="N164" s="42" t="str">
        <f t="shared" si="49"/>
        <v>-</v>
      </c>
      <c r="O164" s="43"/>
      <c r="P164" s="44" t="str">
        <f t="shared" si="65"/>
        <v>-</v>
      </c>
      <c r="Q164" s="7" t="s">
        <v>1071</v>
      </c>
      <c r="R164" s="1"/>
      <c r="S164" s="1"/>
      <c r="T164" s="17" t="str">
        <f t="shared" si="50"/>
        <v>-</v>
      </c>
      <c r="U164" s="36" t="str">
        <f t="shared" ca="1" si="66"/>
        <v>-</v>
      </c>
      <c r="V164" s="37" t="str">
        <f t="shared" ca="1" si="67"/>
        <v>-</v>
      </c>
      <c r="W164" s="38" t="str">
        <f t="shared" si="68"/>
        <v>-</v>
      </c>
      <c r="X164" s="39" t="str">
        <f t="shared" si="69"/>
        <v>-</v>
      </c>
      <c r="Y164" s="36" t="str">
        <f t="shared" ca="1" si="70"/>
        <v>-</v>
      </c>
      <c r="Z164" s="37" t="str">
        <f t="shared" ca="1" si="71"/>
        <v>-</v>
      </c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39" t="str">
        <f t="shared" si="52"/>
        <v>-</v>
      </c>
      <c r="AN164" s="39" t="str">
        <f t="shared" si="53"/>
        <v>-</v>
      </c>
      <c r="AO164" s="39" t="str">
        <f t="shared" si="54"/>
        <v>-</v>
      </c>
      <c r="AP164" s="39" t="str">
        <f t="shared" si="55"/>
        <v>-</v>
      </c>
      <c r="AQ164" s="39" t="str">
        <f t="shared" si="56"/>
        <v>-</v>
      </c>
      <c r="AR164" s="39" t="str">
        <f t="shared" si="57"/>
        <v>-</v>
      </c>
      <c r="AS164" s="39" t="str">
        <f t="shared" si="58"/>
        <v>-</v>
      </c>
      <c r="AT164" s="39" t="str">
        <f t="shared" si="59"/>
        <v>-</v>
      </c>
      <c r="AU164" s="39" t="str">
        <f t="shared" si="60"/>
        <v>-</v>
      </c>
      <c r="AV164" s="39" t="str">
        <f t="shared" si="61"/>
        <v>-</v>
      </c>
      <c r="AW164" s="39" t="str">
        <f t="shared" si="62"/>
        <v>-</v>
      </c>
      <c r="AX164" s="39" t="str">
        <f t="shared" si="63"/>
        <v>-</v>
      </c>
      <c r="AY164" s="3"/>
      <c r="AZ164" s="26"/>
      <c r="BA164" s="26"/>
      <c r="BB164" s="34"/>
      <c r="BC164" s="26"/>
      <c r="BD164" s="34"/>
      <c r="BE164" s="34"/>
      <c r="BF164" s="34"/>
      <c r="BI164" s="26"/>
    </row>
    <row r="165" spans="1:61" s="4" customFormat="1" ht="13.9" customHeight="1" x14ac:dyDescent="0.25">
      <c r="A165" s="3"/>
      <c r="B165" s="9" t="s">
        <v>219</v>
      </c>
      <c r="C165" s="5"/>
      <c r="D165" s="6"/>
      <c r="E165" s="7"/>
      <c r="F165" s="7"/>
      <c r="G165" s="7"/>
      <c r="H165" s="6"/>
      <c r="I165" s="6"/>
      <c r="J165" s="6">
        <f t="shared" si="64"/>
        <v>0</v>
      </c>
      <c r="K165" s="13" t="str">
        <f t="shared" si="51"/>
        <v>-</v>
      </c>
      <c r="L165" s="6" t="str">
        <f t="shared" si="48"/>
        <v/>
      </c>
      <c r="M165" s="25" t="str">
        <f>IF(I165="","-",IFERROR(VLOOKUP(L165,Segédlisták!$B$3:$C$18,2,0),"-"))</f>
        <v>-</v>
      </c>
      <c r="N165" s="42" t="str">
        <f t="shared" si="49"/>
        <v>-</v>
      </c>
      <c r="O165" s="43"/>
      <c r="P165" s="44" t="str">
        <f t="shared" si="65"/>
        <v>-</v>
      </c>
      <c r="Q165" s="7" t="s">
        <v>1071</v>
      </c>
      <c r="R165" s="1"/>
      <c r="S165" s="1"/>
      <c r="T165" s="17" t="str">
        <f t="shared" si="50"/>
        <v>-</v>
      </c>
      <c r="U165" s="36" t="str">
        <f t="shared" ca="1" si="66"/>
        <v>-</v>
      </c>
      <c r="V165" s="37" t="str">
        <f t="shared" ca="1" si="67"/>
        <v>-</v>
      </c>
      <c r="W165" s="38" t="str">
        <f t="shared" si="68"/>
        <v>-</v>
      </c>
      <c r="X165" s="39" t="str">
        <f t="shared" si="69"/>
        <v>-</v>
      </c>
      <c r="Y165" s="36" t="str">
        <f t="shared" ca="1" si="70"/>
        <v>-</v>
      </c>
      <c r="Z165" s="37" t="str">
        <f t="shared" ca="1" si="71"/>
        <v>-</v>
      </c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39" t="str">
        <f t="shared" si="52"/>
        <v>-</v>
      </c>
      <c r="AN165" s="39" t="str">
        <f t="shared" si="53"/>
        <v>-</v>
      </c>
      <c r="AO165" s="39" t="str">
        <f t="shared" si="54"/>
        <v>-</v>
      </c>
      <c r="AP165" s="39" t="str">
        <f t="shared" si="55"/>
        <v>-</v>
      </c>
      <c r="AQ165" s="39" t="str">
        <f t="shared" si="56"/>
        <v>-</v>
      </c>
      <c r="AR165" s="39" t="str">
        <f t="shared" si="57"/>
        <v>-</v>
      </c>
      <c r="AS165" s="39" t="str">
        <f t="shared" si="58"/>
        <v>-</v>
      </c>
      <c r="AT165" s="39" t="str">
        <f t="shared" si="59"/>
        <v>-</v>
      </c>
      <c r="AU165" s="39" t="str">
        <f t="shared" si="60"/>
        <v>-</v>
      </c>
      <c r="AV165" s="39" t="str">
        <f t="shared" si="61"/>
        <v>-</v>
      </c>
      <c r="AW165" s="39" t="str">
        <f t="shared" si="62"/>
        <v>-</v>
      </c>
      <c r="AX165" s="39" t="str">
        <f t="shared" si="63"/>
        <v>-</v>
      </c>
      <c r="AY165" s="3"/>
      <c r="AZ165" s="26"/>
      <c r="BA165" s="26"/>
      <c r="BB165" s="34"/>
      <c r="BC165" s="26"/>
      <c r="BD165" s="34"/>
      <c r="BE165" s="34"/>
      <c r="BF165" s="34"/>
      <c r="BI165" s="26"/>
    </row>
    <row r="166" spans="1:61" s="4" customFormat="1" ht="13.9" customHeight="1" x14ac:dyDescent="0.25">
      <c r="A166" s="3"/>
      <c r="B166" s="9" t="s">
        <v>220</v>
      </c>
      <c r="C166" s="5"/>
      <c r="D166" s="6"/>
      <c r="E166" s="7"/>
      <c r="F166" s="7"/>
      <c r="G166" s="7"/>
      <c r="H166" s="6"/>
      <c r="I166" s="6"/>
      <c r="J166" s="6">
        <f t="shared" si="64"/>
        <v>0</v>
      </c>
      <c r="K166" s="13" t="str">
        <f t="shared" si="51"/>
        <v>-</v>
      </c>
      <c r="L166" s="6" t="str">
        <f t="shared" si="48"/>
        <v/>
      </c>
      <c r="M166" s="25" t="str">
        <f>IF(I166="","-",IFERROR(VLOOKUP(L166,Segédlisták!$B$3:$C$18,2,0),"-"))</f>
        <v>-</v>
      </c>
      <c r="N166" s="42" t="str">
        <f t="shared" si="49"/>
        <v>-</v>
      </c>
      <c r="O166" s="43"/>
      <c r="P166" s="44" t="str">
        <f t="shared" si="65"/>
        <v>-</v>
      </c>
      <c r="Q166" s="7" t="s">
        <v>1071</v>
      </c>
      <c r="R166" s="1"/>
      <c r="S166" s="1"/>
      <c r="T166" s="17" t="str">
        <f t="shared" si="50"/>
        <v>-</v>
      </c>
      <c r="U166" s="36" t="str">
        <f t="shared" ca="1" si="66"/>
        <v>-</v>
      </c>
      <c r="V166" s="37" t="str">
        <f t="shared" ca="1" si="67"/>
        <v>-</v>
      </c>
      <c r="W166" s="38" t="str">
        <f t="shared" si="68"/>
        <v>-</v>
      </c>
      <c r="X166" s="39" t="str">
        <f t="shared" si="69"/>
        <v>-</v>
      </c>
      <c r="Y166" s="36" t="str">
        <f t="shared" ca="1" si="70"/>
        <v>-</v>
      </c>
      <c r="Z166" s="37" t="str">
        <f t="shared" ca="1" si="71"/>
        <v>-</v>
      </c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39" t="str">
        <f t="shared" si="52"/>
        <v>-</v>
      </c>
      <c r="AN166" s="39" t="str">
        <f t="shared" si="53"/>
        <v>-</v>
      </c>
      <c r="AO166" s="39" t="str">
        <f t="shared" si="54"/>
        <v>-</v>
      </c>
      <c r="AP166" s="39" t="str">
        <f t="shared" si="55"/>
        <v>-</v>
      </c>
      <c r="AQ166" s="39" t="str">
        <f t="shared" si="56"/>
        <v>-</v>
      </c>
      <c r="AR166" s="39" t="str">
        <f t="shared" si="57"/>
        <v>-</v>
      </c>
      <c r="AS166" s="39" t="str">
        <f t="shared" si="58"/>
        <v>-</v>
      </c>
      <c r="AT166" s="39" t="str">
        <f t="shared" si="59"/>
        <v>-</v>
      </c>
      <c r="AU166" s="39" t="str">
        <f t="shared" si="60"/>
        <v>-</v>
      </c>
      <c r="AV166" s="39" t="str">
        <f t="shared" si="61"/>
        <v>-</v>
      </c>
      <c r="AW166" s="39" t="str">
        <f t="shared" si="62"/>
        <v>-</v>
      </c>
      <c r="AX166" s="39" t="str">
        <f t="shared" si="63"/>
        <v>-</v>
      </c>
      <c r="AY166" s="3"/>
      <c r="AZ166" s="26"/>
      <c r="BA166" s="26"/>
      <c r="BB166" s="34"/>
      <c r="BC166" s="26"/>
      <c r="BD166" s="34"/>
      <c r="BE166" s="34"/>
      <c r="BF166" s="34"/>
      <c r="BI166" s="26"/>
    </row>
    <row r="167" spans="1:61" s="4" customFormat="1" ht="13.9" customHeight="1" x14ac:dyDescent="0.25">
      <c r="A167" s="3"/>
      <c r="B167" s="9" t="s">
        <v>221</v>
      </c>
      <c r="C167" s="5"/>
      <c r="D167" s="6"/>
      <c r="E167" s="7"/>
      <c r="F167" s="7"/>
      <c r="G167" s="7"/>
      <c r="H167" s="6"/>
      <c r="I167" s="6"/>
      <c r="J167" s="6">
        <f t="shared" si="64"/>
        <v>0</v>
      </c>
      <c r="K167" s="13" t="str">
        <f t="shared" si="51"/>
        <v>-</v>
      </c>
      <c r="L167" s="6" t="str">
        <f t="shared" si="48"/>
        <v/>
      </c>
      <c r="M167" s="25" t="str">
        <f>IF(I167="","-",IFERROR(VLOOKUP(L167,Segédlisták!$B$3:$C$18,2,0),"-"))</f>
        <v>-</v>
      </c>
      <c r="N167" s="42" t="str">
        <f t="shared" si="49"/>
        <v>-</v>
      </c>
      <c r="O167" s="43"/>
      <c r="P167" s="44" t="str">
        <f t="shared" si="65"/>
        <v>-</v>
      </c>
      <c r="Q167" s="7" t="s">
        <v>1071</v>
      </c>
      <c r="R167" s="1"/>
      <c r="S167" s="1"/>
      <c r="T167" s="17" t="str">
        <f t="shared" si="50"/>
        <v>-</v>
      </c>
      <c r="U167" s="36" t="str">
        <f t="shared" ca="1" si="66"/>
        <v>-</v>
      </c>
      <c r="V167" s="37" t="str">
        <f t="shared" ca="1" si="67"/>
        <v>-</v>
      </c>
      <c r="W167" s="38" t="str">
        <f t="shared" si="68"/>
        <v>-</v>
      </c>
      <c r="X167" s="39" t="str">
        <f t="shared" si="69"/>
        <v>-</v>
      </c>
      <c r="Y167" s="36" t="str">
        <f t="shared" ca="1" si="70"/>
        <v>-</v>
      </c>
      <c r="Z167" s="37" t="str">
        <f t="shared" ca="1" si="71"/>
        <v>-</v>
      </c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39" t="str">
        <f t="shared" si="52"/>
        <v>-</v>
      </c>
      <c r="AN167" s="39" t="str">
        <f t="shared" si="53"/>
        <v>-</v>
      </c>
      <c r="AO167" s="39" t="str">
        <f t="shared" si="54"/>
        <v>-</v>
      </c>
      <c r="AP167" s="39" t="str">
        <f t="shared" si="55"/>
        <v>-</v>
      </c>
      <c r="AQ167" s="39" t="str">
        <f t="shared" si="56"/>
        <v>-</v>
      </c>
      <c r="AR167" s="39" t="str">
        <f t="shared" si="57"/>
        <v>-</v>
      </c>
      <c r="AS167" s="39" t="str">
        <f t="shared" si="58"/>
        <v>-</v>
      </c>
      <c r="AT167" s="39" t="str">
        <f t="shared" si="59"/>
        <v>-</v>
      </c>
      <c r="AU167" s="39" t="str">
        <f t="shared" si="60"/>
        <v>-</v>
      </c>
      <c r="AV167" s="39" t="str">
        <f t="shared" si="61"/>
        <v>-</v>
      </c>
      <c r="AW167" s="39" t="str">
        <f t="shared" si="62"/>
        <v>-</v>
      </c>
      <c r="AX167" s="39" t="str">
        <f t="shared" si="63"/>
        <v>-</v>
      </c>
      <c r="AY167" s="3"/>
      <c r="AZ167" s="26"/>
      <c r="BA167" s="26"/>
      <c r="BB167" s="34"/>
      <c r="BC167" s="26"/>
      <c r="BD167" s="34"/>
      <c r="BE167" s="34"/>
      <c r="BF167" s="34"/>
      <c r="BI167" s="26"/>
    </row>
    <row r="168" spans="1:61" s="4" customFormat="1" ht="13.9" customHeight="1" x14ac:dyDescent="0.25">
      <c r="A168" s="3"/>
      <c r="B168" s="9" t="s">
        <v>222</v>
      </c>
      <c r="C168" s="5"/>
      <c r="D168" s="6"/>
      <c r="E168" s="7"/>
      <c r="F168" s="7"/>
      <c r="G168" s="7"/>
      <c r="H168" s="6"/>
      <c r="I168" s="6"/>
      <c r="J168" s="6">
        <f t="shared" si="64"/>
        <v>0</v>
      </c>
      <c r="K168" s="13" t="str">
        <f t="shared" si="51"/>
        <v>-</v>
      </c>
      <c r="L168" s="6" t="str">
        <f t="shared" si="48"/>
        <v/>
      </c>
      <c r="M168" s="25" t="str">
        <f>IF(I168="","-",IFERROR(VLOOKUP(L168,Segédlisták!$B$3:$C$18,2,0),"-"))</f>
        <v>-</v>
      </c>
      <c r="N168" s="42" t="str">
        <f t="shared" si="49"/>
        <v>-</v>
      </c>
      <c r="O168" s="43"/>
      <c r="P168" s="44" t="str">
        <f t="shared" si="65"/>
        <v>-</v>
      </c>
      <c r="Q168" s="7" t="s">
        <v>1071</v>
      </c>
      <c r="R168" s="1"/>
      <c r="S168" s="1"/>
      <c r="T168" s="17" t="str">
        <f t="shared" si="50"/>
        <v>-</v>
      </c>
      <c r="U168" s="36" t="str">
        <f t="shared" ca="1" si="66"/>
        <v>-</v>
      </c>
      <c r="V168" s="37" t="str">
        <f t="shared" ca="1" si="67"/>
        <v>-</v>
      </c>
      <c r="W168" s="38" t="str">
        <f t="shared" si="68"/>
        <v>-</v>
      </c>
      <c r="X168" s="39" t="str">
        <f t="shared" si="69"/>
        <v>-</v>
      </c>
      <c r="Y168" s="36" t="str">
        <f t="shared" ca="1" si="70"/>
        <v>-</v>
      </c>
      <c r="Z168" s="37" t="str">
        <f t="shared" ca="1" si="71"/>
        <v>-</v>
      </c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39" t="str">
        <f t="shared" si="52"/>
        <v>-</v>
      </c>
      <c r="AN168" s="39" t="str">
        <f t="shared" si="53"/>
        <v>-</v>
      </c>
      <c r="AO168" s="39" t="str">
        <f t="shared" si="54"/>
        <v>-</v>
      </c>
      <c r="AP168" s="39" t="str">
        <f t="shared" si="55"/>
        <v>-</v>
      </c>
      <c r="AQ168" s="39" t="str">
        <f t="shared" si="56"/>
        <v>-</v>
      </c>
      <c r="AR168" s="39" t="str">
        <f t="shared" si="57"/>
        <v>-</v>
      </c>
      <c r="AS168" s="39" t="str">
        <f t="shared" si="58"/>
        <v>-</v>
      </c>
      <c r="AT168" s="39" t="str">
        <f t="shared" si="59"/>
        <v>-</v>
      </c>
      <c r="AU168" s="39" t="str">
        <f t="shared" si="60"/>
        <v>-</v>
      </c>
      <c r="AV168" s="39" t="str">
        <f t="shared" si="61"/>
        <v>-</v>
      </c>
      <c r="AW168" s="39" t="str">
        <f t="shared" si="62"/>
        <v>-</v>
      </c>
      <c r="AX168" s="39" t="str">
        <f t="shared" si="63"/>
        <v>-</v>
      </c>
      <c r="AY168" s="3"/>
      <c r="AZ168" s="26"/>
      <c r="BA168" s="26"/>
      <c r="BB168" s="34"/>
      <c r="BC168" s="26"/>
      <c r="BD168" s="34"/>
      <c r="BE168" s="34"/>
      <c r="BF168" s="34"/>
      <c r="BI168" s="26"/>
    </row>
    <row r="169" spans="1:61" s="4" customFormat="1" ht="13.9" customHeight="1" x14ac:dyDescent="0.25">
      <c r="A169" s="3"/>
      <c r="B169" s="9" t="s">
        <v>223</v>
      </c>
      <c r="C169" s="5"/>
      <c r="D169" s="6"/>
      <c r="E169" s="7"/>
      <c r="F169" s="7"/>
      <c r="G169" s="7"/>
      <c r="H169" s="6"/>
      <c r="I169" s="6"/>
      <c r="J169" s="6">
        <f t="shared" si="64"/>
        <v>0</v>
      </c>
      <c r="K169" s="13" t="str">
        <f t="shared" si="51"/>
        <v>-</v>
      </c>
      <c r="L169" s="6" t="str">
        <f t="shared" si="48"/>
        <v/>
      </c>
      <c r="M169" s="25" t="str">
        <f>IF(I169="","-",IFERROR(VLOOKUP(L169,Segédlisták!$B$3:$C$18,2,0),"-"))</f>
        <v>-</v>
      </c>
      <c r="N169" s="42" t="str">
        <f t="shared" si="49"/>
        <v>-</v>
      </c>
      <c r="O169" s="43"/>
      <c r="P169" s="44" t="str">
        <f t="shared" si="65"/>
        <v>-</v>
      </c>
      <c r="Q169" s="7" t="s">
        <v>1071</v>
      </c>
      <c r="R169" s="1"/>
      <c r="S169" s="1"/>
      <c r="T169" s="17" t="str">
        <f t="shared" si="50"/>
        <v>-</v>
      </c>
      <c r="U169" s="36" t="str">
        <f t="shared" ca="1" si="66"/>
        <v>-</v>
      </c>
      <c r="V169" s="37" t="str">
        <f t="shared" ca="1" si="67"/>
        <v>-</v>
      </c>
      <c r="W169" s="38" t="str">
        <f t="shared" si="68"/>
        <v>-</v>
      </c>
      <c r="X169" s="39" t="str">
        <f t="shared" si="69"/>
        <v>-</v>
      </c>
      <c r="Y169" s="36" t="str">
        <f t="shared" ca="1" si="70"/>
        <v>-</v>
      </c>
      <c r="Z169" s="37" t="str">
        <f t="shared" ca="1" si="71"/>
        <v>-</v>
      </c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39" t="str">
        <f t="shared" si="52"/>
        <v>-</v>
      </c>
      <c r="AN169" s="39" t="str">
        <f t="shared" si="53"/>
        <v>-</v>
      </c>
      <c r="AO169" s="39" t="str">
        <f t="shared" si="54"/>
        <v>-</v>
      </c>
      <c r="AP169" s="39" t="str">
        <f t="shared" si="55"/>
        <v>-</v>
      </c>
      <c r="AQ169" s="39" t="str">
        <f t="shared" si="56"/>
        <v>-</v>
      </c>
      <c r="AR169" s="39" t="str">
        <f t="shared" si="57"/>
        <v>-</v>
      </c>
      <c r="AS169" s="39" t="str">
        <f t="shared" si="58"/>
        <v>-</v>
      </c>
      <c r="AT169" s="39" t="str">
        <f t="shared" si="59"/>
        <v>-</v>
      </c>
      <c r="AU169" s="39" t="str">
        <f t="shared" si="60"/>
        <v>-</v>
      </c>
      <c r="AV169" s="39" t="str">
        <f t="shared" si="61"/>
        <v>-</v>
      </c>
      <c r="AW169" s="39" t="str">
        <f t="shared" si="62"/>
        <v>-</v>
      </c>
      <c r="AX169" s="39" t="str">
        <f t="shared" si="63"/>
        <v>-</v>
      </c>
      <c r="AY169" s="3"/>
      <c r="AZ169" s="26"/>
      <c r="BA169" s="26"/>
      <c r="BB169" s="34"/>
      <c r="BC169" s="26"/>
      <c r="BD169" s="34"/>
      <c r="BE169" s="34"/>
      <c r="BF169" s="34"/>
      <c r="BI169" s="26"/>
    </row>
    <row r="170" spans="1:61" s="4" customFormat="1" ht="13.9" customHeight="1" x14ac:dyDescent="0.25">
      <c r="A170" s="3"/>
      <c r="B170" s="9" t="s">
        <v>224</v>
      </c>
      <c r="C170" s="5"/>
      <c r="D170" s="6"/>
      <c r="E170" s="7"/>
      <c r="F170" s="7"/>
      <c r="G170" s="7"/>
      <c r="H170" s="6"/>
      <c r="I170" s="6"/>
      <c r="J170" s="6">
        <f t="shared" si="64"/>
        <v>0</v>
      </c>
      <c r="K170" s="13" t="str">
        <f t="shared" si="51"/>
        <v>-</v>
      </c>
      <c r="L170" s="6" t="str">
        <f t="shared" si="48"/>
        <v/>
      </c>
      <c r="M170" s="25" t="str">
        <f>IF(I170="","-",IFERROR(VLOOKUP(L170,Segédlisták!$B$3:$C$18,2,0),"-"))</f>
        <v>-</v>
      </c>
      <c r="N170" s="42" t="str">
        <f t="shared" si="49"/>
        <v>-</v>
      </c>
      <c r="O170" s="43"/>
      <c r="P170" s="44" t="str">
        <f t="shared" si="65"/>
        <v>-</v>
      </c>
      <c r="Q170" s="7" t="s">
        <v>1071</v>
      </c>
      <c r="R170" s="1"/>
      <c r="S170" s="1"/>
      <c r="T170" s="17" t="str">
        <f t="shared" si="50"/>
        <v>-</v>
      </c>
      <c r="U170" s="36" t="str">
        <f t="shared" ca="1" si="66"/>
        <v>-</v>
      </c>
      <c r="V170" s="37" t="str">
        <f t="shared" ca="1" si="67"/>
        <v>-</v>
      </c>
      <c r="W170" s="38" t="str">
        <f t="shared" si="68"/>
        <v>-</v>
      </c>
      <c r="X170" s="39" t="str">
        <f t="shared" si="69"/>
        <v>-</v>
      </c>
      <c r="Y170" s="36" t="str">
        <f t="shared" ca="1" si="70"/>
        <v>-</v>
      </c>
      <c r="Z170" s="37" t="str">
        <f t="shared" ca="1" si="71"/>
        <v>-</v>
      </c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39" t="str">
        <f t="shared" si="52"/>
        <v>-</v>
      </c>
      <c r="AN170" s="39" t="str">
        <f t="shared" si="53"/>
        <v>-</v>
      </c>
      <c r="AO170" s="39" t="str">
        <f t="shared" si="54"/>
        <v>-</v>
      </c>
      <c r="AP170" s="39" t="str">
        <f t="shared" si="55"/>
        <v>-</v>
      </c>
      <c r="AQ170" s="39" t="str">
        <f t="shared" si="56"/>
        <v>-</v>
      </c>
      <c r="AR170" s="39" t="str">
        <f t="shared" si="57"/>
        <v>-</v>
      </c>
      <c r="AS170" s="39" t="str">
        <f t="shared" si="58"/>
        <v>-</v>
      </c>
      <c r="AT170" s="39" t="str">
        <f t="shared" si="59"/>
        <v>-</v>
      </c>
      <c r="AU170" s="39" t="str">
        <f t="shared" si="60"/>
        <v>-</v>
      </c>
      <c r="AV170" s="39" t="str">
        <f t="shared" si="61"/>
        <v>-</v>
      </c>
      <c r="AW170" s="39" t="str">
        <f t="shared" si="62"/>
        <v>-</v>
      </c>
      <c r="AX170" s="39" t="str">
        <f t="shared" si="63"/>
        <v>-</v>
      </c>
      <c r="AY170" s="3"/>
      <c r="AZ170" s="26"/>
      <c r="BA170" s="26"/>
      <c r="BB170" s="34"/>
      <c r="BC170" s="26"/>
      <c r="BD170" s="34"/>
      <c r="BE170" s="34"/>
      <c r="BF170" s="34"/>
      <c r="BI170" s="26"/>
    </row>
    <row r="171" spans="1:61" s="4" customFormat="1" ht="13.9" customHeight="1" x14ac:dyDescent="0.25">
      <c r="A171" s="3"/>
      <c r="B171" s="9" t="s">
        <v>225</v>
      </c>
      <c r="C171" s="5"/>
      <c r="D171" s="6"/>
      <c r="E171" s="7"/>
      <c r="F171" s="7"/>
      <c r="G171" s="7"/>
      <c r="H171" s="6"/>
      <c r="I171" s="6"/>
      <c r="J171" s="6">
        <f t="shared" si="64"/>
        <v>0</v>
      </c>
      <c r="K171" s="13" t="str">
        <f t="shared" si="51"/>
        <v>-</v>
      </c>
      <c r="L171" s="6" t="str">
        <f t="shared" si="48"/>
        <v/>
      </c>
      <c r="M171" s="25" t="str">
        <f>IF(I171="","-",IFERROR(VLOOKUP(L171,Segédlisták!$B$3:$C$18,2,0),"-"))</f>
        <v>-</v>
      </c>
      <c r="N171" s="42" t="str">
        <f t="shared" si="49"/>
        <v>-</v>
      </c>
      <c r="O171" s="43"/>
      <c r="P171" s="44" t="str">
        <f t="shared" si="65"/>
        <v>-</v>
      </c>
      <c r="Q171" s="7" t="s">
        <v>1071</v>
      </c>
      <c r="R171" s="1"/>
      <c r="S171" s="1"/>
      <c r="T171" s="17" t="str">
        <f t="shared" si="50"/>
        <v>-</v>
      </c>
      <c r="U171" s="36" t="str">
        <f t="shared" ca="1" si="66"/>
        <v>-</v>
      </c>
      <c r="V171" s="37" t="str">
        <f t="shared" ca="1" si="67"/>
        <v>-</v>
      </c>
      <c r="W171" s="38" t="str">
        <f t="shared" si="68"/>
        <v>-</v>
      </c>
      <c r="X171" s="39" t="str">
        <f t="shared" si="69"/>
        <v>-</v>
      </c>
      <c r="Y171" s="36" t="str">
        <f t="shared" ca="1" si="70"/>
        <v>-</v>
      </c>
      <c r="Z171" s="37" t="str">
        <f t="shared" ca="1" si="71"/>
        <v>-</v>
      </c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39" t="str">
        <f t="shared" si="52"/>
        <v>-</v>
      </c>
      <c r="AN171" s="39" t="str">
        <f t="shared" si="53"/>
        <v>-</v>
      </c>
      <c r="AO171" s="39" t="str">
        <f t="shared" si="54"/>
        <v>-</v>
      </c>
      <c r="AP171" s="39" t="str">
        <f t="shared" si="55"/>
        <v>-</v>
      </c>
      <c r="AQ171" s="39" t="str">
        <f t="shared" si="56"/>
        <v>-</v>
      </c>
      <c r="AR171" s="39" t="str">
        <f t="shared" si="57"/>
        <v>-</v>
      </c>
      <c r="AS171" s="39" t="str">
        <f t="shared" si="58"/>
        <v>-</v>
      </c>
      <c r="AT171" s="39" t="str">
        <f t="shared" si="59"/>
        <v>-</v>
      </c>
      <c r="AU171" s="39" t="str">
        <f t="shared" si="60"/>
        <v>-</v>
      </c>
      <c r="AV171" s="39" t="str">
        <f t="shared" si="61"/>
        <v>-</v>
      </c>
      <c r="AW171" s="39" t="str">
        <f t="shared" si="62"/>
        <v>-</v>
      </c>
      <c r="AX171" s="39" t="str">
        <f t="shared" si="63"/>
        <v>-</v>
      </c>
      <c r="AY171" s="3"/>
      <c r="AZ171" s="26"/>
      <c r="BA171" s="26"/>
      <c r="BB171" s="34"/>
      <c r="BC171" s="26"/>
      <c r="BD171" s="34"/>
      <c r="BE171" s="34"/>
      <c r="BF171" s="34"/>
      <c r="BI171" s="26"/>
    </row>
    <row r="172" spans="1:61" s="4" customFormat="1" ht="13.9" customHeight="1" x14ac:dyDescent="0.25">
      <c r="A172" s="3"/>
      <c r="B172" s="9" t="s">
        <v>226</v>
      </c>
      <c r="C172" s="5"/>
      <c r="D172" s="6"/>
      <c r="E172" s="7"/>
      <c r="F172" s="7"/>
      <c r="G172" s="7"/>
      <c r="H172" s="6"/>
      <c r="I172" s="6"/>
      <c r="J172" s="6">
        <f t="shared" si="64"/>
        <v>0</v>
      </c>
      <c r="K172" s="13" t="str">
        <f t="shared" si="51"/>
        <v>-</v>
      </c>
      <c r="L172" s="6" t="str">
        <f t="shared" si="48"/>
        <v/>
      </c>
      <c r="M172" s="25" t="str">
        <f>IF(I172="","-",IFERROR(VLOOKUP(L172,Segédlisták!$B$3:$C$18,2,0),"-"))</f>
        <v>-</v>
      </c>
      <c r="N172" s="42" t="str">
        <f t="shared" si="49"/>
        <v>-</v>
      </c>
      <c r="O172" s="43"/>
      <c r="P172" s="44" t="str">
        <f t="shared" si="65"/>
        <v>-</v>
      </c>
      <c r="Q172" s="7" t="s">
        <v>1071</v>
      </c>
      <c r="R172" s="1"/>
      <c r="S172" s="1"/>
      <c r="T172" s="17" t="str">
        <f t="shared" si="50"/>
        <v>-</v>
      </c>
      <c r="U172" s="36" t="str">
        <f t="shared" ca="1" si="66"/>
        <v>-</v>
      </c>
      <c r="V172" s="37" t="str">
        <f t="shared" ca="1" si="67"/>
        <v>-</v>
      </c>
      <c r="W172" s="38" t="str">
        <f t="shared" si="68"/>
        <v>-</v>
      </c>
      <c r="X172" s="39" t="str">
        <f t="shared" si="69"/>
        <v>-</v>
      </c>
      <c r="Y172" s="36" t="str">
        <f t="shared" ca="1" si="70"/>
        <v>-</v>
      </c>
      <c r="Z172" s="37" t="str">
        <f t="shared" ca="1" si="71"/>
        <v>-</v>
      </c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39" t="str">
        <f t="shared" si="52"/>
        <v>-</v>
      </c>
      <c r="AN172" s="39" t="str">
        <f t="shared" si="53"/>
        <v>-</v>
      </c>
      <c r="AO172" s="39" t="str">
        <f t="shared" si="54"/>
        <v>-</v>
      </c>
      <c r="AP172" s="39" t="str">
        <f t="shared" si="55"/>
        <v>-</v>
      </c>
      <c r="AQ172" s="39" t="str">
        <f t="shared" si="56"/>
        <v>-</v>
      </c>
      <c r="AR172" s="39" t="str">
        <f t="shared" si="57"/>
        <v>-</v>
      </c>
      <c r="AS172" s="39" t="str">
        <f t="shared" si="58"/>
        <v>-</v>
      </c>
      <c r="AT172" s="39" t="str">
        <f t="shared" si="59"/>
        <v>-</v>
      </c>
      <c r="AU172" s="39" t="str">
        <f t="shared" si="60"/>
        <v>-</v>
      </c>
      <c r="AV172" s="39" t="str">
        <f t="shared" si="61"/>
        <v>-</v>
      </c>
      <c r="AW172" s="39" t="str">
        <f t="shared" si="62"/>
        <v>-</v>
      </c>
      <c r="AX172" s="39" t="str">
        <f t="shared" si="63"/>
        <v>-</v>
      </c>
      <c r="AY172" s="3"/>
      <c r="AZ172" s="26"/>
      <c r="BA172" s="26"/>
      <c r="BB172" s="34"/>
      <c r="BC172" s="26"/>
      <c r="BD172" s="34"/>
      <c r="BE172" s="34"/>
      <c r="BF172" s="34"/>
      <c r="BI172" s="26"/>
    </row>
    <row r="173" spans="1:61" s="4" customFormat="1" ht="13.9" customHeight="1" x14ac:dyDescent="0.25">
      <c r="A173" s="3"/>
      <c r="B173" s="9" t="s">
        <v>227</v>
      </c>
      <c r="C173" s="5"/>
      <c r="D173" s="6"/>
      <c r="E173" s="7"/>
      <c r="F173" s="7"/>
      <c r="G173" s="7"/>
      <c r="H173" s="6"/>
      <c r="I173" s="6"/>
      <c r="J173" s="6">
        <f t="shared" si="64"/>
        <v>0</v>
      </c>
      <c r="K173" s="13" t="str">
        <f t="shared" si="51"/>
        <v>-</v>
      </c>
      <c r="L173" s="6" t="str">
        <f t="shared" si="48"/>
        <v/>
      </c>
      <c r="M173" s="25" t="str">
        <f>IF(I173="","-",IFERROR(VLOOKUP(L173,Segédlisták!$B$3:$C$18,2,0),"-"))</f>
        <v>-</v>
      </c>
      <c r="N173" s="42" t="str">
        <f t="shared" si="49"/>
        <v>-</v>
      </c>
      <c r="O173" s="43"/>
      <c r="P173" s="44" t="str">
        <f t="shared" si="65"/>
        <v>-</v>
      </c>
      <c r="Q173" s="7" t="s">
        <v>1071</v>
      </c>
      <c r="R173" s="1"/>
      <c r="S173" s="1"/>
      <c r="T173" s="17" t="str">
        <f t="shared" si="50"/>
        <v>-</v>
      </c>
      <c r="U173" s="36" t="str">
        <f t="shared" ca="1" si="66"/>
        <v>-</v>
      </c>
      <c r="V173" s="37" t="str">
        <f t="shared" ca="1" si="67"/>
        <v>-</v>
      </c>
      <c r="W173" s="38" t="str">
        <f t="shared" si="68"/>
        <v>-</v>
      </c>
      <c r="X173" s="39" t="str">
        <f t="shared" si="69"/>
        <v>-</v>
      </c>
      <c r="Y173" s="36" t="str">
        <f t="shared" ca="1" si="70"/>
        <v>-</v>
      </c>
      <c r="Z173" s="37" t="str">
        <f t="shared" ca="1" si="71"/>
        <v>-</v>
      </c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39" t="str">
        <f t="shared" si="52"/>
        <v>-</v>
      </c>
      <c r="AN173" s="39" t="str">
        <f t="shared" si="53"/>
        <v>-</v>
      </c>
      <c r="AO173" s="39" t="str">
        <f t="shared" si="54"/>
        <v>-</v>
      </c>
      <c r="AP173" s="39" t="str">
        <f t="shared" si="55"/>
        <v>-</v>
      </c>
      <c r="AQ173" s="39" t="str">
        <f t="shared" si="56"/>
        <v>-</v>
      </c>
      <c r="AR173" s="39" t="str">
        <f t="shared" si="57"/>
        <v>-</v>
      </c>
      <c r="AS173" s="39" t="str">
        <f t="shared" si="58"/>
        <v>-</v>
      </c>
      <c r="AT173" s="39" t="str">
        <f t="shared" si="59"/>
        <v>-</v>
      </c>
      <c r="AU173" s="39" t="str">
        <f t="shared" si="60"/>
        <v>-</v>
      </c>
      <c r="AV173" s="39" t="str">
        <f t="shared" si="61"/>
        <v>-</v>
      </c>
      <c r="AW173" s="39" t="str">
        <f t="shared" si="62"/>
        <v>-</v>
      </c>
      <c r="AX173" s="39" t="str">
        <f t="shared" si="63"/>
        <v>-</v>
      </c>
      <c r="AY173" s="3"/>
      <c r="AZ173" s="26"/>
      <c r="BA173" s="26"/>
      <c r="BB173" s="34"/>
      <c r="BC173" s="26"/>
      <c r="BD173" s="34"/>
      <c r="BE173" s="34"/>
      <c r="BF173" s="34"/>
      <c r="BI173" s="26"/>
    </row>
    <row r="174" spans="1:61" s="4" customFormat="1" ht="13.9" customHeight="1" x14ac:dyDescent="0.25">
      <c r="A174" s="3"/>
      <c r="B174" s="9" t="s">
        <v>228</v>
      </c>
      <c r="C174" s="5"/>
      <c r="D174" s="6"/>
      <c r="E174" s="7"/>
      <c r="F174" s="7"/>
      <c r="G174" s="7"/>
      <c r="H174" s="6"/>
      <c r="I174" s="6"/>
      <c r="J174" s="6">
        <f t="shared" si="64"/>
        <v>0</v>
      </c>
      <c r="K174" s="13" t="str">
        <f t="shared" si="51"/>
        <v>-</v>
      </c>
      <c r="L174" s="6" t="str">
        <f t="shared" si="48"/>
        <v/>
      </c>
      <c r="M174" s="25" t="str">
        <f>IF(I174="","-",IFERROR(VLOOKUP(L174,Segédlisták!$B$3:$C$18,2,0),"-"))</f>
        <v>-</v>
      </c>
      <c r="N174" s="42" t="str">
        <f t="shared" si="49"/>
        <v>-</v>
      </c>
      <c r="O174" s="43"/>
      <c r="P174" s="44" t="str">
        <f t="shared" si="65"/>
        <v>-</v>
      </c>
      <c r="Q174" s="7" t="s">
        <v>1071</v>
      </c>
      <c r="R174" s="1"/>
      <c r="S174" s="1"/>
      <c r="T174" s="17" t="str">
        <f t="shared" si="50"/>
        <v>-</v>
      </c>
      <c r="U174" s="36" t="str">
        <f t="shared" ca="1" si="66"/>
        <v>-</v>
      </c>
      <c r="V174" s="37" t="str">
        <f t="shared" ca="1" si="67"/>
        <v>-</v>
      </c>
      <c r="W174" s="38" t="str">
        <f t="shared" si="68"/>
        <v>-</v>
      </c>
      <c r="X174" s="39" t="str">
        <f t="shared" si="69"/>
        <v>-</v>
      </c>
      <c r="Y174" s="36" t="str">
        <f t="shared" ca="1" si="70"/>
        <v>-</v>
      </c>
      <c r="Z174" s="37" t="str">
        <f t="shared" ca="1" si="71"/>
        <v>-</v>
      </c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39" t="str">
        <f t="shared" si="52"/>
        <v>-</v>
      </c>
      <c r="AN174" s="39" t="str">
        <f t="shared" si="53"/>
        <v>-</v>
      </c>
      <c r="AO174" s="39" t="str">
        <f t="shared" si="54"/>
        <v>-</v>
      </c>
      <c r="AP174" s="39" t="str">
        <f t="shared" si="55"/>
        <v>-</v>
      </c>
      <c r="AQ174" s="39" t="str">
        <f t="shared" si="56"/>
        <v>-</v>
      </c>
      <c r="AR174" s="39" t="str">
        <f t="shared" si="57"/>
        <v>-</v>
      </c>
      <c r="AS174" s="39" t="str">
        <f t="shared" si="58"/>
        <v>-</v>
      </c>
      <c r="AT174" s="39" t="str">
        <f t="shared" si="59"/>
        <v>-</v>
      </c>
      <c r="AU174" s="39" t="str">
        <f t="shared" si="60"/>
        <v>-</v>
      </c>
      <c r="AV174" s="39" t="str">
        <f t="shared" si="61"/>
        <v>-</v>
      </c>
      <c r="AW174" s="39" t="str">
        <f t="shared" si="62"/>
        <v>-</v>
      </c>
      <c r="AX174" s="39" t="str">
        <f t="shared" si="63"/>
        <v>-</v>
      </c>
      <c r="AY174" s="3"/>
      <c r="AZ174" s="26"/>
      <c r="BA174" s="26"/>
      <c r="BB174" s="34"/>
      <c r="BC174" s="26"/>
      <c r="BD174" s="34"/>
      <c r="BE174" s="34"/>
      <c r="BF174" s="34"/>
      <c r="BI174" s="26"/>
    </row>
    <row r="175" spans="1:61" s="4" customFormat="1" ht="13.9" customHeight="1" x14ac:dyDescent="0.25">
      <c r="A175" s="3"/>
      <c r="B175" s="9" t="s">
        <v>229</v>
      </c>
      <c r="C175" s="5"/>
      <c r="D175" s="6"/>
      <c r="E175" s="7"/>
      <c r="F175" s="7"/>
      <c r="G175" s="7"/>
      <c r="H175" s="6"/>
      <c r="I175" s="6"/>
      <c r="J175" s="6">
        <f t="shared" si="64"/>
        <v>0</v>
      </c>
      <c r="K175" s="13" t="str">
        <f t="shared" si="51"/>
        <v>-</v>
      </c>
      <c r="L175" s="6" t="str">
        <f t="shared" si="48"/>
        <v/>
      </c>
      <c r="M175" s="25" t="str">
        <f>IF(I175="","-",IFERROR(VLOOKUP(L175,Segédlisták!$B$3:$C$18,2,0),"-"))</f>
        <v>-</v>
      </c>
      <c r="N175" s="42" t="str">
        <f t="shared" si="49"/>
        <v>-</v>
      </c>
      <c r="O175" s="43"/>
      <c r="P175" s="44" t="str">
        <f t="shared" si="65"/>
        <v>-</v>
      </c>
      <c r="Q175" s="7" t="s">
        <v>1071</v>
      </c>
      <c r="R175" s="1"/>
      <c r="S175" s="1"/>
      <c r="T175" s="17" t="str">
        <f t="shared" si="50"/>
        <v>-</v>
      </c>
      <c r="U175" s="36" t="str">
        <f t="shared" ca="1" si="66"/>
        <v>-</v>
      </c>
      <c r="V175" s="37" t="str">
        <f t="shared" ca="1" si="67"/>
        <v>-</v>
      </c>
      <c r="W175" s="38" t="str">
        <f t="shared" si="68"/>
        <v>-</v>
      </c>
      <c r="X175" s="39" t="str">
        <f t="shared" si="69"/>
        <v>-</v>
      </c>
      <c r="Y175" s="36" t="str">
        <f t="shared" ca="1" si="70"/>
        <v>-</v>
      </c>
      <c r="Z175" s="37" t="str">
        <f t="shared" ca="1" si="71"/>
        <v>-</v>
      </c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39" t="str">
        <f t="shared" si="52"/>
        <v>-</v>
      </c>
      <c r="AN175" s="39" t="str">
        <f t="shared" si="53"/>
        <v>-</v>
      </c>
      <c r="AO175" s="39" t="str">
        <f t="shared" si="54"/>
        <v>-</v>
      </c>
      <c r="AP175" s="39" t="str">
        <f t="shared" si="55"/>
        <v>-</v>
      </c>
      <c r="AQ175" s="39" t="str">
        <f t="shared" si="56"/>
        <v>-</v>
      </c>
      <c r="AR175" s="39" t="str">
        <f t="shared" si="57"/>
        <v>-</v>
      </c>
      <c r="AS175" s="39" t="str">
        <f t="shared" si="58"/>
        <v>-</v>
      </c>
      <c r="AT175" s="39" t="str">
        <f t="shared" si="59"/>
        <v>-</v>
      </c>
      <c r="AU175" s="39" t="str">
        <f t="shared" si="60"/>
        <v>-</v>
      </c>
      <c r="AV175" s="39" t="str">
        <f t="shared" si="61"/>
        <v>-</v>
      </c>
      <c r="AW175" s="39" t="str">
        <f t="shared" si="62"/>
        <v>-</v>
      </c>
      <c r="AX175" s="39" t="str">
        <f t="shared" si="63"/>
        <v>-</v>
      </c>
      <c r="AY175" s="3"/>
      <c r="AZ175" s="26"/>
      <c r="BA175" s="26"/>
      <c r="BB175" s="34"/>
      <c r="BC175" s="26"/>
      <c r="BD175" s="34"/>
      <c r="BE175" s="34"/>
      <c r="BF175" s="34"/>
      <c r="BI175" s="26"/>
    </row>
    <row r="176" spans="1:61" s="4" customFormat="1" ht="13.9" customHeight="1" x14ac:dyDescent="0.25">
      <c r="A176" s="3"/>
      <c r="B176" s="9" t="s">
        <v>230</v>
      </c>
      <c r="C176" s="5"/>
      <c r="D176" s="6"/>
      <c r="E176" s="7"/>
      <c r="F176" s="7"/>
      <c r="G176" s="7"/>
      <c r="H176" s="6"/>
      <c r="I176" s="6"/>
      <c r="J176" s="6">
        <f t="shared" si="64"/>
        <v>0</v>
      </c>
      <c r="K176" s="13" t="str">
        <f t="shared" si="51"/>
        <v>-</v>
      </c>
      <c r="L176" s="6" t="str">
        <f t="shared" si="48"/>
        <v/>
      </c>
      <c r="M176" s="25" t="str">
        <f>IF(I176="","-",IFERROR(VLOOKUP(L176,Segédlisták!$B$3:$C$18,2,0),"-"))</f>
        <v>-</v>
      </c>
      <c r="N176" s="42" t="str">
        <f t="shared" si="49"/>
        <v>-</v>
      </c>
      <c r="O176" s="43"/>
      <c r="P176" s="44" t="str">
        <f t="shared" si="65"/>
        <v>-</v>
      </c>
      <c r="Q176" s="7" t="s">
        <v>1071</v>
      </c>
      <c r="R176" s="1"/>
      <c r="S176" s="1"/>
      <c r="T176" s="17" t="str">
        <f t="shared" si="50"/>
        <v>-</v>
      </c>
      <c r="U176" s="36" t="str">
        <f t="shared" ca="1" si="66"/>
        <v>-</v>
      </c>
      <c r="V176" s="37" t="str">
        <f t="shared" ca="1" si="67"/>
        <v>-</v>
      </c>
      <c r="W176" s="38" t="str">
        <f t="shared" si="68"/>
        <v>-</v>
      </c>
      <c r="X176" s="39" t="str">
        <f t="shared" si="69"/>
        <v>-</v>
      </c>
      <c r="Y176" s="36" t="str">
        <f t="shared" ca="1" si="70"/>
        <v>-</v>
      </c>
      <c r="Z176" s="37" t="str">
        <f t="shared" ca="1" si="71"/>
        <v>-</v>
      </c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39" t="str">
        <f t="shared" si="52"/>
        <v>-</v>
      </c>
      <c r="AN176" s="39" t="str">
        <f t="shared" si="53"/>
        <v>-</v>
      </c>
      <c r="AO176" s="39" t="str">
        <f t="shared" si="54"/>
        <v>-</v>
      </c>
      <c r="AP176" s="39" t="str">
        <f t="shared" si="55"/>
        <v>-</v>
      </c>
      <c r="AQ176" s="39" t="str">
        <f t="shared" si="56"/>
        <v>-</v>
      </c>
      <c r="AR176" s="39" t="str">
        <f t="shared" si="57"/>
        <v>-</v>
      </c>
      <c r="AS176" s="39" t="str">
        <f t="shared" si="58"/>
        <v>-</v>
      </c>
      <c r="AT176" s="39" t="str">
        <f t="shared" si="59"/>
        <v>-</v>
      </c>
      <c r="AU176" s="39" t="str">
        <f t="shared" si="60"/>
        <v>-</v>
      </c>
      <c r="AV176" s="39" t="str">
        <f t="shared" si="61"/>
        <v>-</v>
      </c>
      <c r="AW176" s="39" t="str">
        <f t="shared" si="62"/>
        <v>-</v>
      </c>
      <c r="AX176" s="39" t="str">
        <f t="shared" si="63"/>
        <v>-</v>
      </c>
      <c r="AY176" s="3"/>
      <c r="AZ176" s="26"/>
      <c r="BA176" s="26"/>
      <c r="BB176" s="34"/>
      <c r="BC176" s="26"/>
      <c r="BD176" s="34"/>
      <c r="BE176" s="34"/>
      <c r="BF176" s="34"/>
      <c r="BI176" s="26"/>
    </row>
    <row r="177" spans="1:61" s="4" customFormat="1" ht="13.9" customHeight="1" x14ac:dyDescent="0.25">
      <c r="A177" s="3"/>
      <c r="B177" s="9" t="s">
        <v>231</v>
      </c>
      <c r="C177" s="5"/>
      <c r="D177" s="6"/>
      <c r="E177" s="7"/>
      <c r="F177" s="7"/>
      <c r="G177" s="7"/>
      <c r="H177" s="6"/>
      <c r="I177" s="6"/>
      <c r="J177" s="6">
        <f t="shared" si="64"/>
        <v>0</v>
      </c>
      <c r="K177" s="13" t="str">
        <f t="shared" si="51"/>
        <v>-</v>
      </c>
      <c r="L177" s="6" t="str">
        <f t="shared" si="48"/>
        <v/>
      </c>
      <c r="M177" s="25" t="str">
        <f>IF(I177="","-",IFERROR(VLOOKUP(L177,Segédlisták!$B$3:$C$18,2,0),"-"))</f>
        <v>-</v>
      </c>
      <c r="N177" s="42" t="str">
        <f t="shared" si="49"/>
        <v>-</v>
      </c>
      <c r="O177" s="43"/>
      <c r="P177" s="44" t="str">
        <f t="shared" si="65"/>
        <v>-</v>
      </c>
      <c r="Q177" s="7" t="s">
        <v>1071</v>
      </c>
      <c r="R177" s="1"/>
      <c r="S177" s="1"/>
      <c r="T177" s="17" t="str">
        <f t="shared" si="50"/>
        <v>-</v>
      </c>
      <c r="U177" s="36" t="str">
        <f t="shared" ca="1" si="66"/>
        <v>-</v>
      </c>
      <c r="V177" s="37" t="str">
        <f t="shared" ca="1" si="67"/>
        <v>-</v>
      </c>
      <c r="W177" s="38" t="str">
        <f t="shared" si="68"/>
        <v>-</v>
      </c>
      <c r="X177" s="39" t="str">
        <f t="shared" si="69"/>
        <v>-</v>
      </c>
      <c r="Y177" s="36" t="str">
        <f t="shared" ca="1" si="70"/>
        <v>-</v>
      </c>
      <c r="Z177" s="37" t="str">
        <f t="shared" ca="1" si="71"/>
        <v>-</v>
      </c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39" t="str">
        <f t="shared" si="52"/>
        <v>-</v>
      </c>
      <c r="AN177" s="39" t="str">
        <f t="shared" si="53"/>
        <v>-</v>
      </c>
      <c r="AO177" s="39" t="str">
        <f t="shared" si="54"/>
        <v>-</v>
      </c>
      <c r="AP177" s="39" t="str">
        <f t="shared" si="55"/>
        <v>-</v>
      </c>
      <c r="AQ177" s="39" t="str">
        <f t="shared" si="56"/>
        <v>-</v>
      </c>
      <c r="AR177" s="39" t="str">
        <f t="shared" si="57"/>
        <v>-</v>
      </c>
      <c r="AS177" s="39" t="str">
        <f t="shared" si="58"/>
        <v>-</v>
      </c>
      <c r="AT177" s="39" t="str">
        <f t="shared" si="59"/>
        <v>-</v>
      </c>
      <c r="AU177" s="39" t="str">
        <f t="shared" si="60"/>
        <v>-</v>
      </c>
      <c r="AV177" s="39" t="str">
        <f t="shared" si="61"/>
        <v>-</v>
      </c>
      <c r="AW177" s="39" t="str">
        <f t="shared" si="62"/>
        <v>-</v>
      </c>
      <c r="AX177" s="39" t="str">
        <f t="shared" si="63"/>
        <v>-</v>
      </c>
      <c r="AY177" s="3"/>
      <c r="AZ177" s="26"/>
      <c r="BA177" s="26"/>
      <c r="BB177" s="34"/>
      <c r="BC177" s="26"/>
      <c r="BD177" s="34"/>
      <c r="BE177" s="34"/>
      <c r="BF177" s="34"/>
      <c r="BI177" s="26"/>
    </row>
    <row r="178" spans="1:61" s="4" customFormat="1" ht="13.9" customHeight="1" x14ac:dyDescent="0.25">
      <c r="A178" s="3"/>
      <c r="B178" s="9" t="s">
        <v>232</v>
      </c>
      <c r="C178" s="5"/>
      <c r="D178" s="6"/>
      <c r="E178" s="7"/>
      <c r="F178" s="7"/>
      <c r="G178" s="7"/>
      <c r="H178" s="6"/>
      <c r="I178" s="6"/>
      <c r="J178" s="6">
        <f t="shared" si="64"/>
        <v>0</v>
      </c>
      <c r="K178" s="13" t="str">
        <f t="shared" si="51"/>
        <v>-</v>
      </c>
      <c r="L178" s="6" t="str">
        <f t="shared" si="48"/>
        <v/>
      </c>
      <c r="M178" s="25" t="str">
        <f>IF(I178="","-",IFERROR(VLOOKUP(L178,Segédlisták!$B$3:$C$18,2,0),"-"))</f>
        <v>-</v>
      </c>
      <c r="N178" s="42" t="str">
        <f t="shared" si="49"/>
        <v>-</v>
      </c>
      <c r="O178" s="43"/>
      <c r="P178" s="44" t="str">
        <f t="shared" si="65"/>
        <v>-</v>
      </c>
      <c r="Q178" s="7" t="s">
        <v>1071</v>
      </c>
      <c r="R178" s="1"/>
      <c r="S178" s="1"/>
      <c r="T178" s="17" t="str">
        <f t="shared" si="50"/>
        <v>-</v>
      </c>
      <c r="U178" s="36" t="str">
        <f t="shared" ca="1" si="66"/>
        <v>-</v>
      </c>
      <c r="V178" s="37" t="str">
        <f t="shared" ca="1" si="67"/>
        <v>-</v>
      </c>
      <c r="W178" s="38" t="str">
        <f t="shared" si="68"/>
        <v>-</v>
      </c>
      <c r="X178" s="39" t="str">
        <f t="shared" si="69"/>
        <v>-</v>
      </c>
      <c r="Y178" s="36" t="str">
        <f t="shared" ca="1" si="70"/>
        <v>-</v>
      </c>
      <c r="Z178" s="37" t="str">
        <f t="shared" ca="1" si="71"/>
        <v>-</v>
      </c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39" t="str">
        <f t="shared" si="52"/>
        <v>-</v>
      </c>
      <c r="AN178" s="39" t="str">
        <f t="shared" si="53"/>
        <v>-</v>
      </c>
      <c r="AO178" s="39" t="str">
        <f t="shared" si="54"/>
        <v>-</v>
      </c>
      <c r="AP178" s="39" t="str">
        <f t="shared" si="55"/>
        <v>-</v>
      </c>
      <c r="AQ178" s="39" t="str">
        <f t="shared" si="56"/>
        <v>-</v>
      </c>
      <c r="AR178" s="39" t="str">
        <f t="shared" si="57"/>
        <v>-</v>
      </c>
      <c r="AS178" s="39" t="str">
        <f t="shared" si="58"/>
        <v>-</v>
      </c>
      <c r="AT178" s="39" t="str">
        <f t="shared" si="59"/>
        <v>-</v>
      </c>
      <c r="AU178" s="39" t="str">
        <f t="shared" si="60"/>
        <v>-</v>
      </c>
      <c r="AV178" s="39" t="str">
        <f t="shared" si="61"/>
        <v>-</v>
      </c>
      <c r="AW178" s="39" t="str">
        <f t="shared" si="62"/>
        <v>-</v>
      </c>
      <c r="AX178" s="39" t="str">
        <f t="shared" si="63"/>
        <v>-</v>
      </c>
      <c r="AY178" s="3"/>
      <c r="AZ178" s="26"/>
      <c r="BA178" s="26"/>
      <c r="BB178" s="34"/>
      <c r="BC178" s="26"/>
      <c r="BD178" s="34"/>
      <c r="BE178" s="34"/>
      <c r="BF178" s="34"/>
      <c r="BI178" s="26"/>
    </row>
    <row r="179" spans="1:61" s="4" customFormat="1" ht="13.9" customHeight="1" x14ac:dyDescent="0.25">
      <c r="A179" s="3"/>
      <c r="B179" s="9" t="s">
        <v>233</v>
      </c>
      <c r="C179" s="5"/>
      <c r="D179" s="6"/>
      <c r="E179" s="7"/>
      <c r="F179" s="7"/>
      <c r="G179" s="7"/>
      <c r="H179" s="6"/>
      <c r="I179" s="6"/>
      <c r="J179" s="6">
        <f t="shared" si="64"/>
        <v>0</v>
      </c>
      <c r="K179" s="13" t="str">
        <f t="shared" si="51"/>
        <v>-</v>
      </c>
      <c r="L179" s="6" t="str">
        <f t="shared" si="48"/>
        <v/>
      </c>
      <c r="M179" s="25" t="str">
        <f>IF(I179="","-",IFERROR(VLOOKUP(L179,Segédlisták!$B$3:$C$18,2,0),"-"))</f>
        <v>-</v>
      </c>
      <c r="N179" s="42" t="str">
        <f t="shared" si="49"/>
        <v>-</v>
      </c>
      <c r="O179" s="43"/>
      <c r="P179" s="44" t="str">
        <f t="shared" si="65"/>
        <v>-</v>
      </c>
      <c r="Q179" s="7" t="s">
        <v>1071</v>
      </c>
      <c r="R179" s="1"/>
      <c r="S179" s="1"/>
      <c r="T179" s="17" t="str">
        <f t="shared" si="50"/>
        <v>-</v>
      </c>
      <c r="U179" s="36" t="str">
        <f t="shared" ca="1" si="66"/>
        <v>-</v>
      </c>
      <c r="V179" s="37" t="str">
        <f t="shared" ca="1" si="67"/>
        <v>-</v>
      </c>
      <c r="W179" s="38" t="str">
        <f t="shared" si="68"/>
        <v>-</v>
      </c>
      <c r="X179" s="39" t="str">
        <f t="shared" si="69"/>
        <v>-</v>
      </c>
      <c r="Y179" s="36" t="str">
        <f t="shared" ca="1" si="70"/>
        <v>-</v>
      </c>
      <c r="Z179" s="37" t="str">
        <f t="shared" ca="1" si="71"/>
        <v>-</v>
      </c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39" t="str">
        <f t="shared" si="52"/>
        <v>-</v>
      </c>
      <c r="AN179" s="39" t="str">
        <f t="shared" si="53"/>
        <v>-</v>
      </c>
      <c r="AO179" s="39" t="str">
        <f t="shared" si="54"/>
        <v>-</v>
      </c>
      <c r="AP179" s="39" t="str">
        <f t="shared" si="55"/>
        <v>-</v>
      </c>
      <c r="AQ179" s="39" t="str">
        <f t="shared" si="56"/>
        <v>-</v>
      </c>
      <c r="AR179" s="39" t="str">
        <f t="shared" si="57"/>
        <v>-</v>
      </c>
      <c r="AS179" s="39" t="str">
        <f t="shared" si="58"/>
        <v>-</v>
      </c>
      <c r="AT179" s="39" t="str">
        <f t="shared" si="59"/>
        <v>-</v>
      </c>
      <c r="AU179" s="39" t="str">
        <f t="shared" si="60"/>
        <v>-</v>
      </c>
      <c r="AV179" s="39" t="str">
        <f t="shared" si="61"/>
        <v>-</v>
      </c>
      <c r="AW179" s="39" t="str">
        <f t="shared" si="62"/>
        <v>-</v>
      </c>
      <c r="AX179" s="39" t="str">
        <f t="shared" si="63"/>
        <v>-</v>
      </c>
      <c r="AY179" s="3"/>
      <c r="AZ179" s="26"/>
      <c r="BA179" s="26"/>
      <c r="BB179" s="34"/>
      <c r="BC179" s="26"/>
      <c r="BD179" s="34"/>
      <c r="BE179" s="34"/>
      <c r="BF179" s="34"/>
      <c r="BI179" s="26"/>
    </row>
    <row r="180" spans="1:61" s="4" customFormat="1" ht="13.9" customHeight="1" x14ac:dyDescent="0.25">
      <c r="A180" s="3"/>
      <c r="B180" s="9" t="s">
        <v>234</v>
      </c>
      <c r="C180" s="5"/>
      <c r="D180" s="6"/>
      <c r="E180" s="7"/>
      <c r="F180" s="7"/>
      <c r="G180" s="7"/>
      <c r="H180" s="6"/>
      <c r="I180" s="6"/>
      <c r="J180" s="6">
        <f t="shared" si="64"/>
        <v>0</v>
      </c>
      <c r="K180" s="13" t="str">
        <f t="shared" si="51"/>
        <v>-</v>
      </c>
      <c r="L180" s="6" t="str">
        <f t="shared" si="48"/>
        <v/>
      </c>
      <c r="M180" s="25" t="str">
        <f>IF(I180="","-",IFERROR(VLOOKUP(L180,Segédlisták!$B$3:$C$18,2,0),"-"))</f>
        <v>-</v>
      </c>
      <c r="N180" s="42" t="str">
        <f t="shared" si="49"/>
        <v>-</v>
      </c>
      <c r="O180" s="43"/>
      <c r="P180" s="44" t="str">
        <f t="shared" si="65"/>
        <v>-</v>
      </c>
      <c r="Q180" s="7" t="s">
        <v>1071</v>
      </c>
      <c r="R180" s="1"/>
      <c r="S180" s="1"/>
      <c r="T180" s="17" t="str">
        <f t="shared" si="50"/>
        <v>-</v>
      </c>
      <c r="U180" s="36" t="str">
        <f t="shared" ca="1" si="66"/>
        <v>-</v>
      </c>
      <c r="V180" s="37" t="str">
        <f t="shared" ca="1" si="67"/>
        <v>-</v>
      </c>
      <c r="W180" s="38" t="str">
        <f t="shared" si="68"/>
        <v>-</v>
      </c>
      <c r="X180" s="39" t="str">
        <f t="shared" si="69"/>
        <v>-</v>
      </c>
      <c r="Y180" s="36" t="str">
        <f t="shared" ca="1" si="70"/>
        <v>-</v>
      </c>
      <c r="Z180" s="37" t="str">
        <f t="shared" ca="1" si="71"/>
        <v>-</v>
      </c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39" t="str">
        <f t="shared" si="52"/>
        <v>-</v>
      </c>
      <c r="AN180" s="39" t="str">
        <f t="shared" si="53"/>
        <v>-</v>
      </c>
      <c r="AO180" s="39" t="str">
        <f t="shared" si="54"/>
        <v>-</v>
      </c>
      <c r="AP180" s="39" t="str">
        <f t="shared" si="55"/>
        <v>-</v>
      </c>
      <c r="AQ180" s="39" t="str">
        <f t="shared" si="56"/>
        <v>-</v>
      </c>
      <c r="AR180" s="39" t="str">
        <f t="shared" si="57"/>
        <v>-</v>
      </c>
      <c r="AS180" s="39" t="str">
        <f t="shared" si="58"/>
        <v>-</v>
      </c>
      <c r="AT180" s="39" t="str">
        <f t="shared" si="59"/>
        <v>-</v>
      </c>
      <c r="AU180" s="39" t="str">
        <f t="shared" si="60"/>
        <v>-</v>
      </c>
      <c r="AV180" s="39" t="str">
        <f t="shared" si="61"/>
        <v>-</v>
      </c>
      <c r="AW180" s="39" t="str">
        <f t="shared" si="62"/>
        <v>-</v>
      </c>
      <c r="AX180" s="39" t="str">
        <f t="shared" si="63"/>
        <v>-</v>
      </c>
      <c r="AY180" s="3"/>
      <c r="AZ180" s="26"/>
      <c r="BA180" s="26"/>
      <c r="BB180" s="34"/>
      <c r="BC180" s="26"/>
      <c r="BD180" s="34"/>
      <c r="BE180" s="34"/>
      <c r="BF180" s="34"/>
      <c r="BI180" s="26"/>
    </row>
    <row r="181" spans="1:61" s="4" customFormat="1" ht="13.9" customHeight="1" x14ac:dyDescent="0.25">
      <c r="A181" s="3"/>
      <c r="B181" s="9" t="s">
        <v>235</v>
      </c>
      <c r="C181" s="5"/>
      <c r="D181" s="6"/>
      <c r="E181" s="7"/>
      <c r="F181" s="7"/>
      <c r="G181" s="7"/>
      <c r="H181" s="6"/>
      <c r="I181" s="6"/>
      <c r="J181" s="6">
        <f t="shared" si="64"/>
        <v>0</v>
      </c>
      <c r="K181" s="13" t="str">
        <f t="shared" si="51"/>
        <v>-</v>
      </c>
      <c r="L181" s="6" t="str">
        <f t="shared" si="48"/>
        <v/>
      </c>
      <c r="M181" s="25" t="str">
        <f>IF(I181="","-",IFERROR(VLOOKUP(L181,Segédlisták!$B$3:$C$18,2,0),"-"))</f>
        <v>-</v>
      </c>
      <c r="N181" s="42" t="str">
        <f t="shared" si="49"/>
        <v>-</v>
      </c>
      <c r="O181" s="43"/>
      <c r="P181" s="44" t="str">
        <f t="shared" si="65"/>
        <v>-</v>
      </c>
      <c r="Q181" s="7" t="s">
        <v>1071</v>
      </c>
      <c r="R181" s="1"/>
      <c r="S181" s="1"/>
      <c r="T181" s="17" t="str">
        <f t="shared" si="50"/>
        <v>-</v>
      </c>
      <c r="U181" s="36" t="str">
        <f t="shared" ca="1" si="66"/>
        <v>-</v>
      </c>
      <c r="V181" s="37" t="str">
        <f t="shared" ca="1" si="67"/>
        <v>-</v>
      </c>
      <c r="W181" s="38" t="str">
        <f t="shared" si="68"/>
        <v>-</v>
      </c>
      <c r="X181" s="39" t="str">
        <f t="shared" si="69"/>
        <v>-</v>
      </c>
      <c r="Y181" s="36" t="str">
        <f t="shared" ca="1" si="70"/>
        <v>-</v>
      </c>
      <c r="Z181" s="37" t="str">
        <f t="shared" ca="1" si="71"/>
        <v>-</v>
      </c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39" t="str">
        <f t="shared" si="52"/>
        <v>-</v>
      </c>
      <c r="AN181" s="39" t="str">
        <f t="shared" si="53"/>
        <v>-</v>
      </c>
      <c r="AO181" s="39" t="str">
        <f t="shared" si="54"/>
        <v>-</v>
      </c>
      <c r="AP181" s="39" t="str">
        <f t="shared" si="55"/>
        <v>-</v>
      </c>
      <c r="AQ181" s="39" t="str">
        <f t="shared" si="56"/>
        <v>-</v>
      </c>
      <c r="AR181" s="39" t="str">
        <f t="shared" si="57"/>
        <v>-</v>
      </c>
      <c r="AS181" s="39" t="str">
        <f t="shared" si="58"/>
        <v>-</v>
      </c>
      <c r="AT181" s="39" t="str">
        <f t="shared" si="59"/>
        <v>-</v>
      </c>
      <c r="AU181" s="39" t="str">
        <f t="shared" si="60"/>
        <v>-</v>
      </c>
      <c r="AV181" s="39" t="str">
        <f t="shared" si="61"/>
        <v>-</v>
      </c>
      <c r="AW181" s="39" t="str">
        <f t="shared" si="62"/>
        <v>-</v>
      </c>
      <c r="AX181" s="39" t="str">
        <f t="shared" si="63"/>
        <v>-</v>
      </c>
      <c r="AY181" s="3"/>
      <c r="AZ181" s="26"/>
      <c r="BA181" s="26"/>
      <c r="BB181" s="34"/>
      <c r="BC181" s="26"/>
      <c r="BD181" s="34"/>
      <c r="BE181" s="34"/>
      <c r="BF181" s="34"/>
      <c r="BI181" s="26"/>
    </row>
    <row r="182" spans="1:61" s="4" customFormat="1" ht="13.9" customHeight="1" x14ac:dyDescent="0.25">
      <c r="A182" s="3"/>
      <c r="B182" s="9" t="s">
        <v>236</v>
      </c>
      <c r="C182" s="5"/>
      <c r="D182" s="6"/>
      <c r="E182" s="7"/>
      <c r="F182" s="7"/>
      <c r="G182" s="7"/>
      <c r="H182" s="6"/>
      <c r="I182" s="6"/>
      <c r="J182" s="6">
        <f t="shared" si="64"/>
        <v>0</v>
      </c>
      <c r="K182" s="13" t="str">
        <f t="shared" si="51"/>
        <v>-</v>
      </c>
      <c r="L182" s="6" t="str">
        <f t="shared" si="48"/>
        <v/>
      </c>
      <c r="M182" s="25" t="str">
        <f>IF(I182="","-",IFERROR(VLOOKUP(L182,Segédlisták!$B$3:$C$18,2,0),"-"))</f>
        <v>-</v>
      </c>
      <c r="N182" s="42" t="str">
        <f t="shared" si="49"/>
        <v>-</v>
      </c>
      <c r="O182" s="43"/>
      <c r="P182" s="44" t="str">
        <f t="shared" si="65"/>
        <v>-</v>
      </c>
      <c r="Q182" s="7" t="s">
        <v>1071</v>
      </c>
      <c r="R182" s="1"/>
      <c r="S182" s="1"/>
      <c r="T182" s="17" t="str">
        <f t="shared" si="50"/>
        <v>-</v>
      </c>
      <c r="U182" s="36" t="str">
        <f t="shared" ca="1" si="66"/>
        <v>-</v>
      </c>
      <c r="V182" s="37" t="str">
        <f t="shared" ca="1" si="67"/>
        <v>-</v>
      </c>
      <c r="W182" s="38" t="str">
        <f t="shared" si="68"/>
        <v>-</v>
      </c>
      <c r="X182" s="39" t="str">
        <f t="shared" si="69"/>
        <v>-</v>
      </c>
      <c r="Y182" s="36" t="str">
        <f t="shared" ca="1" si="70"/>
        <v>-</v>
      </c>
      <c r="Z182" s="37" t="str">
        <f t="shared" ca="1" si="71"/>
        <v>-</v>
      </c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39" t="str">
        <f t="shared" si="52"/>
        <v>-</v>
      </c>
      <c r="AN182" s="39" t="str">
        <f t="shared" si="53"/>
        <v>-</v>
      </c>
      <c r="AO182" s="39" t="str">
        <f t="shared" si="54"/>
        <v>-</v>
      </c>
      <c r="AP182" s="39" t="str">
        <f t="shared" si="55"/>
        <v>-</v>
      </c>
      <c r="AQ182" s="39" t="str">
        <f t="shared" si="56"/>
        <v>-</v>
      </c>
      <c r="AR182" s="39" t="str">
        <f t="shared" si="57"/>
        <v>-</v>
      </c>
      <c r="AS182" s="39" t="str">
        <f t="shared" si="58"/>
        <v>-</v>
      </c>
      <c r="AT182" s="39" t="str">
        <f t="shared" si="59"/>
        <v>-</v>
      </c>
      <c r="AU182" s="39" t="str">
        <f t="shared" si="60"/>
        <v>-</v>
      </c>
      <c r="AV182" s="39" t="str">
        <f t="shared" si="61"/>
        <v>-</v>
      </c>
      <c r="AW182" s="39" t="str">
        <f t="shared" si="62"/>
        <v>-</v>
      </c>
      <c r="AX182" s="39" t="str">
        <f t="shared" si="63"/>
        <v>-</v>
      </c>
      <c r="AY182" s="3"/>
      <c r="AZ182" s="26"/>
      <c r="BA182" s="26"/>
      <c r="BB182" s="34"/>
      <c r="BC182" s="26"/>
      <c r="BD182" s="34"/>
      <c r="BE182" s="34"/>
      <c r="BF182" s="34"/>
      <c r="BI182" s="26"/>
    </row>
    <row r="183" spans="1:61" s="4" customFormat="1" ht="13.9" customHeight="1" x14ac:dyDescent="0.25">
      <c r="A183" s="3"/>
      <c r="B183" s="9" t="s">
        <v>237</v>
      </c>
      <c r="C183" s="5"/>
      <c r="D183" s="6"/>
      <c r="E183" s="7"/>
      <c r="F183" s="7"/>
      <c r="G183" s="7"/>
      <c r="H183" s="6"/>
      <c r="I183" s="6"/>
      <c r="J183" s="6">
        <f t="shared" si="64"/>
        <v>0</v>
      </c>
      <c r="K183" s="13" t="str">
        <f t="shared" si="51"/>
        <v>-</v>
      </c>
      <c r="L183" s="6" t="str">
        <f t="shared" si="48"/>
        <v/>
      </c>
      <c r="M183" s="25" t="str">
        <f>IF(I183="","-",IFERROR(VLOOKUP(L183,Segédlisták!$B$3:$C$18,2,0),"-"))</f>
        <v>-</v>
      </c>
      <c r="N183" s="42" t="str">
        <f t="shared" si="49"/>
        <v>-</v>
      </c>
      <c r="O183" s="43"/>
      <c r="P183" s="44" t="str">
        <f t="shared" si="65"/>
        <v>-</v>
      </c>
      <c r="Q183" s="7" t="s">
        <v>1071</v>
      </c>
      <c r="R183" s="1"/>
      <c r="S183" s="1"/>
      <c r="T183" s="17" t="str">
        <f t="shared" si="50"/>
        <v>-</v>
      </c>
      <c r="U183" s="36" t="str">
        <f t="shared" ca="1" si="66"/>
        <v>-</v>
      </c>
      <c r="V183" s="37" t="str">
        <f t="shared" ca="1" si="67"/>
        <v>-</v>
      </c>
      <c r="W183" s="38" t="str">
        <f t="shared" si="68"/>
        <v>-</v>
      </c>
      <c r="X183" s="39" t="str">
        <f t="shared" si="69"/>
        <v>-</v>
      </c>
      <c r="Y183" s="36" t="str">
        <f t="shared" ca="1" si="70"/>
        <v>-</v>
      </c>
      <c r="Z183" s="37" t="str">
        <f t="shared" ca="1" si="71"/>
        <v>-</v>
      </c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39" t="str">
        <f t="shared" si="52"/>
        <v>-</v>
      </c>
      <c r="AN183" s="39" t="str">
        <f t="shared" si="53"/>
        <v>-</v>
      </c>
      <c r="AO183" s="39" t="str">
        <f t="shared" si="54"/>
        <v>-</v>
      </c>
      <c r="AP183" s="39" t="str">
        <f t="shared" si="55"/>
        <v>-</v>
      </c>
      <c r="AQ183" s="39" t="str">
        <f t="shared" si="56"/>
        <v>-</v>
      </c>
      <c r="AR183" s="39" t="str">
        <f t="shared" si="57"/>
        <v>-</v>
      </c>
      <c r="AS183" s="39" t="str">
        <f t="shared" si="58"/>
        <v>-</v>
      </c>
      <c r="AT183" s="39" t="str">
        <f t="shared" si="59"/>
        <v>-</v>
      </c>
      <c r="AU183" s="39" t="str">
        <f t="shared" si="60"/>
        <v>-</v>
      </c>
      <c r="AV183" s="39" t="str">
        <f t="shared" si="61"/>
        <v>-</v>
      </c>
      <c r="AW183" s="39" t="str">
        <f t="shared" si="62"/>
        <v>-</v>
      </c>
      <c r="AX183" s="39" t="str">
        <f t="shared" si="63"/>
        <v>-</v>
      </c>
      <c r="AY183" s="3"/>
      <c r="AZ183" s="26"/>
      <c r="BA183" s="26"/>
      <c r="BB183" s="34"/>
      <c r="BC183" s="26"/>
      <c r="BD183" s="34"/>
      <c r="BE183" s="34"/>
      <c r="BF183" s="34"/>
      <c r="BI183" s="26"/>
    </row>
    <row r="184" spans="1:61" s="4" customFormat="1" ht="13.9" customHeight="1" x14ac:dyDescent="0.25">
      <c r="A184" s="3"/>
      <c r="B184" s="9" t="s">
        <v>238</v>
      </c>
      <c r="C184" s="5"/>
      <c r="D184" s="6"/>
      <c r="E184" s="7"/>
      <c r="F184" s="7"/>
      <c r="G184" s="7"/>
      <c r="H184" s="6"/>
      <c r="I184" s="6"/>
      <c r="J184" s="6">
        <f t="shared" si="64"/>
        <v>0</v>
      </c>
      <c r="K184" s="13" t="str">
        <f t="shared" si="51"/>
        <v>-</v>
      </c>
      <c r="L184" s="6" t="str">
        <f t="shared" ref="L184:L247" si="72">RIGHT(LEFT(I184,5),2)</f>
        <v/>
      </c>
      <c r="M184" s="25" t="str">
        <f>IF(I184="","-",IFERROR(VLOOKUP(L184,Segédlisták!$B$3:$C$18,2,0),"-"))</f>
        <v>-</v>
      </c>
      <c r="N184" s="42" t="str">
        <f t="shared" ref="N184:N247" si="73">IF(O184="","-",15*O184)</f>
        <v>-</v>
      </c>
      <c r="O184" s="43"/>
      <c r="P184" s="44" t="str">
        <f t="shared" si="65"/>
        <v>-</v>
      </c>
      <c r="Q184" s="7" t="s">
        <v>1071</v>
      </c>
      <c r="R184" s="1"/>
      <c r="S184" s="1"/>
      <c r="T184" s="17" t="str">
        <f t="shared" ref="T184:T247" si="74">IF(OR($R184="",S184=""),"-",DATEDIF(R184,S184,"m"))</f>
        <v>-</v>
      </c>
      <c r="U184" s="36" t="str">
        <f t="shared" ca="1" si="66"/>
        <v>-</v>
      </c>
      <c r="V184" s="37" t="str">
        <f t="shared" ca="1" si="67"/>
        <v>-</v>
      </c>
      <c r="W184" s="38" t="str">
        <f t="shared" si="68"/>
        <v>-</v>
      </c>
      <c r="X184" s="39" t="str">
        <f t="shared" si="69"/>
        <v>-</v>
      </c>
      <c r="Y184" s="36" t="str">
        <f t="shared" ca="1" si="70"/>
        <v>-</v>
      </c>
      <c r="Z184" s="37" t="str">
        <f t="shared" ca="1" si="71"/>
        <v>-</v>
      </c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39" t="str">
        <f t="shared" si="52"/>
        <v>-</v>
      </c>
      <c r="AN184" s="39" t="str">
        <f t="shared" si="53"/>
        <v>-</v>
      </c>
      <c r="AO184" s="39" t="str">
        <f t="shared" si="54"/>
        <v>-</v>
      </c>
      <c r="AP184" s="39" t="str">
        <f t="shared" si="55"/>
        <v>-</v>
      </c>
      <c r="AQ184" s="39" t="str">
        <f t="shared" si="56"/>
        <v>-</v>
      </c>
      <c r="AR184" s="39" t="str">
        <f t="shared" si="57"/>
        <v>-</v>
      </c>
      <c r="AS184" s="39" t="str">
        <f t="shared" si="58"/>
        <v>-</v>
      </c>
      <c r="AT184" s="39" t="str">
        <f t="shared" si="59"/>
        <v>-</v>
      </c>
      <c r="AU184" s="39" t="str">
        <f t="shared" si="60"/>
        <v>-</v>
      </c>
      <c r="AV184" s="39" t="str">
        <f t="shared" si="61"/>
        <v>-</v>
      </c>
      <c r="AW184" s="39" t="str">
        <f t="shared" si="62"/>
        <v>-</v>
      </c>
      <c r="AX184" s="39" t="str">
        <f t="shared" si="63"/>
        <v>-</v>
      </c>
      <c r="AY184" s="3"/>
      <c r="AZ184" s="26"/>
      <c r="BA184" s="26"/>
      <c r="BB184" s="34"/>
      <c r="BC184" s="26"/>
      <c r="BD184" s="34"/>
      <c r="BE184" s="34"/>
      <c r="BF184" s="34"/>
      <c r="BI184" s="26"/>
    </row>
    <row r="185" spans="1:61" s="4" customFormat="1" ht="13.9" customHeight="1" x14ac:dyDescent="0.25">
      <c r="A185" s="3"/>
      <c r="B185" s="9" t="s">
        <v>239</v>
      </c>
      <c r="C185" s="5"/>
      <c r="D185" s="6"/>
      <c r="E185" s="7"/>
      <c r="F185" s="7"/>
      <c r="G185" s="7"/>
      <c r="H185" s="6"/>
      <c r="I185" s="6"/>
      <c r="J185" s="6">
        <f t="shared" si="64"/>
        <v>0</v>
      </c>
      <c r="K185" s="13" t="str">
        <f t="shared" si="51"/>
        <v>-</v>
      </c>
      <c r="L185" s="6" t="str">
        <f t="shared" si="72"/>
        <v/>
      </c>
      <c r="M185" s="25" t="str">
        <f>IF(I185="","-",IFERROR(VLOOKUP(L185,Segédlisták!$B$3:$C$18,2,0),"-"))</f>
        <v>-</v>
      </c>
      <c r="N185" s="42" t="str">
        <f t="shared" si="73"/>
        <v>-</v>
      </c>
      <c r="O185" s="43"/>
      <c r="P185" s="44" t="str">
        <f t="shared" si="65"/>
        <v>-</v>
      </c>
      <c r="Q185" s="7" t="s">
        <v>1071</v>
      </c>
      <c r="R185" s="1"/>
      <c r="S185" s="1"/>
      <c r="T185" s="17" t="str">
        <f t="shared" si="74"/>
        <v>-</v>
      </c>
      <c r="U185" s="36" t="str">
        <f t="shared" ca="1" si="66"/>
        <v>-</v>
      </c>
      <c r="V185" s="37" t="str">
        <f t="shared" ca="1" si="67"/>
        <v>-</v>
      </c>
      <c r="W185" s="38" t="str">
        <f t="shared" si="68"/>
        <v>-</v>
      </c>
      <c r="X185" s="39" t="str">
        <f t="shared" si="69"/>
        <v>-</v>
      </c>
      <c r="Y185" s="36" t="str">
        <f t="shared" ca="1" si="70"/>
        <v>-</v>
      </c>
      <c r="Z185" s="37" t="str">
        <f t="shared" ca="1" si="71"/>
        <v>-</v>
      </c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39" t="str">
        <f t="shared" si="52"/>
        <v>-</v>
      </c>
      <c r="AN185" s="39" t="str">
        <f t="shared" si="53"/>
        <v>-</v>
      </c>
      <c r="AO185" s="39" t="str">
        <f t="shared" si="54"/>
        <v>-</v>
      </c>
      <c r="AP185" s="39" t="str">
        <f t="shared" si="55"/>
        <v>-</v>
      </c>
      <c r="AQ185" s="39" t="str">
        <f t="shared" si="56"/>
        <v>-</v>
      </c>
      <c r="AR185" s="39" t="str">
        <f t="shared" si="57"/>
        <v>-</v>
      </c>
      <c r="AS185" s="39" t="str">
        <f t="shared" si="58"/>
        <v>-</v>
      </c>
      <c r="AT185" s="39" t="str">
        <f t="shared" si="59"/>
        <v>-</v>
      </c>
      <c r="AU185" s="39" t="str">
        <f t="shared" si="60"/>
        <v>-</v>
      </c>
      <c r="AV185" s="39" t="str">
        <f t="shared" si="61"/>
        <v>-</v>
      </c>
      <c r="AW185" s="39" t="str">
        <f t="shared" si="62"/>
        <v>-</v>
      </c>
      <c r="AX185" s="39" t="str">
        <f t="shared" si="63"/>
        <v>-</v>
      </c>
      <c r="AY185" s="3"/>
      <c r="AZ185" s="26"/>
      <c r="BA185" s="26"/>
      <c r="BB185" s="34"/>
      <c r="BC185" s="26"/>
      <c r="BD185" s="34"/>
      <c r="BE185" s="34"/>
      <c r="BF185" s="34"/>
      <c r="BI185" s="26"/>
    </row>
    <row r="186" spans="1:61" s="4" customFormat="1" ht="13.9" customHeight="1" x14ac:dyDescent="0.25">
      <c r="A186" s="3"/>
      <c r="B186" s="9" t="s">
        <v>240</v>
      </c>
      <c r="C186" s="5"/>
      <c r="D186" s="6"/>
      <c r="E186" s="7"/>
      <c r="F186" s="7"/>
      <c r="G186" s="7"/>
      <c r="H186" s="6"/>
      <c r="I186" s="6"/>
      <c r="J186" s="6">
        <f t="shared" si="64"/>
        <v>0</v>
      </c>
      <c r="K186" s="13" t="str">
        <f t="shared" si="51"/>
        <v>-</v>
      </c>
      <c r="L186" s="6" t="str">
        <f t="shared" si="72"/>
        <v/>
      </c>
      <c r="M186" s="25" t="str">
        <f>IF(I186="","-",IFERROR(VLOOKUP(L186,Segédlisták!$B$3:$C$18,2,0),"-"))</f>
        <v>-</v>
      </c>
      <c r="N186" s="42" t="str">
        <f t="shared" si="73"/>
        <v>-</v>
      </c>
      <c r="O186" s="43"/>
      <c r="P186" s="44" t="str">
        <f t="shared" si="65"/>
        <v>-</v>
      </c>
      <c r="Q186" s="7" t="s">
        <v>1071</v>
      </c>
      <c r="R186" s="1"/>
      <c r="S186" s="1"/>
      <c r="T186" s="17" t="str">
        <f t="shared" si="74"/>
        <v>-</v>
      </c>
      <c r="U186" s="36" t="str">
        <f t="shared" ca="1" si="66"/>
        <v>-</v>
      </c>
      <c r="V186" s="37" t="str">
        <f t="shared" ca="1" si="67"/>
        <v>-</v>
      </c>
      <c r="W186" s="38" t="str">
        <f t="shared" si="68"/>
        <v>-</v>
      </c>
      <c r="X186" s="39" t="str">
        <f t="shared" si="69"/>
        <v>-</v>
      </c>
      <c r="Y186" s="36" t="str">
        <f t="shared" ca="1" si="70"/>
        <v>-</v>
      </c>
      <c r="Z186" s="37" t="str">
        <f t="shared" ca="1" si="71"/>
        <v>-</v>
      </c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39" t="str">
        <f t="shared" si="52"/>
        <v>-</v>
      </c>
      <c r="AN186" s="39" t="str">
        <f t="shared" si="53"/>
        <v>-</v>
      </c>
      <c r="AO186" s="39" t="str">
        <f t="shared" si="54"/>
        <v>-</v>
      </c>
      <c r="AP186" s="39" t="str">
        <f t="shared" si="55"/>
        <v>-</v>
      </c>
      <c r="AQ186" s="39" t="str">
        <f t="shared" si="56"/>
        <v>-</v>
      </c>
      <c r="AR186" s="39" t="str">
        <f t="shared" si="57"/>
        <v>-</v>
      </c>
      <c r="AS186" s="39" t="str">
        <f t="shared" si="58"/>
        <v>-</v>
      </c>
      <c r="AT186" s="39" t="str">
        <f t="shared" si="59"/>
        <v>-</v>
      </c>
      <c r="AU186" s="39" t="str">
        <f t="shared" si="60"/>
        <v>-</v>
      </c>
      <c r="AV186" s="39" t="str">
        <f t="shared" si="61"/>
        <v>-</v>
      </c>
      <c r="AW186" s="39" t="str">
        <f t="shared" si="62"/>
        <v>-</v>
      </c>
      <c r="AX186" s="39" t="str">
        <f t="shared" si="63"/>
        <v>-</v>
      </c>
      <c r="AY186" s="3"/>
      <c r="AZ186" s="26"/>
      <c r="BA186" s="26"/>
      <c r="BB186" s="34"/>
      <c r="BC186" s="26"/>
      <c r="BD186" s="34"/>
      <c r="BE186" s="34"/>
      <c r="BF186" s="34"/>
      <c r="BI186" s="26"/>
    </row>
    <row r="187" spans="1:61" s="4" customFormat="1" ht="13.9" customHeight="1" x14ac:dyDescent="0.25">
      <c r="A187" s="3"/>
      <c r="B187" s="9" t="s">
        <v>241</v>
      </c>
      <c r="C187" s="5"/>
      <c r="D187" s="6"/>
      <c r="E187" s="7"/>
      <c r="F187" s="7"/>
      <c r="G187" s="7"/>
      <c r="H187" s="6"/>
      <c r="I187" s="6"/>
      <c r="J187" s="6">
        <f t="shared" si="64"/>
        <v>0</v>
      </c>
      <c r="K187" s="13" t="str">
        <f t="shared" si="51"/>
        <v>-</v>
      </c>
      <c r="L187" s="6" t="str">
        <f t="shared" si="72"/>
        <v/>
      </c>
      <c r="M187" s="25" t="str">
        <f>IF(I187="","-",IFERROR(VLOOKUP(L187,Segédlisták!$B$3:$C$18,2,0),"-"))</f>
        <v>-</v>
      </c>
      <c r="N187" s="42" t="str">
        <f t="shared" si="73"/>
        <v>-</v>
      </c>
      <c r="O187" s="43"/>
      <c r="P187" s="44" t="str">
        <f t="shared" si="65"/>
        <v>-</v>
      </c>
      <c r="Q187" s="7" t="s">
        <v>1071</v>
      </c>
      <c r="R187" s="1"/>
      <c r="S187" s="1"/>
      <c r="T187" s="17" t="str">
        <f t="shared" si="74"/>
        <v>-</v>
      </c>
      <c r="U187" s="36" t="str">
        <f t="shared" ca="1" si="66"/>
        <v>-</v>
      </c>
      <c r="V187" s="37" t="str">
        <f t="shared" ca="1" si="67"/>
        <v>-</v>
      </c>
      <c r="W187" s="38" t="str">
        <f t="shared" si="68"/>
        <v>-</v>
      </c>
      <c r="X187" s="39" t="str">
        <f t="shared" si="69"/>
        <v>-</v>
      </c>
      <c r="Y187" s="36" t="str">
        <f t="shared" ca="1" si="70"/>
        <v>-</v>
      </c>
      <c r="Z187" s="37" t="str">
        <f t="shared" ca="1" si="71"/>
        <v>-</v>
      </c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39" t="str">
        <f t="shared" si="52"/>
        <v>-</v>
      </c>
      <c r="AN187" s="39" t="str">
        <f t="shared" si="53"/>
        <v>-</v>
      </c>
      <c r="AO187" s="39" t="str">
        <f t="shared" si="54"/>
        <v>-</v>
      </c>
      <c r="AP187" s="39" t="str">
        <f t="shared" si="55"/>
        <v>-</v>
      </c>
      <c r="AQ187" s="39" t="str">
        <f t="shared" si="56"/>
        <v>-</v>
      </c>
      <c r="AR187" s="39" t="str">
        <f t="shared" si="57"/>
        <v>-</v>
      </c>
      <c r="AS187" s="39" t="str">
        <f t="shared" si="58"/>
        <v>-</v>
      </c>
      <c r="AT187" s="39" t="str">
        <f t="shared" si="59"/>
        <v>-</v>
      </c>
      <c r="AU187" s="39" t="str">
        <f t="shared" si="60"/>
        <v>-</v>
      </c>
      <c r="AV187" s="39" t="str">
        <f t="shared" si="61"/>
        <v>-</v>
      </c>
      <c r="AW187" s="39" t="str">
        <f t="shared" si="62"/>
        <v>-</v>
      </c>
      <c r="AX187" s="39" t="str">
        <f t="shared" si="63"/>
        <v>-</v>
      </c>
      <c r="AY187" s="3"/>
      <c r="AZ187" s="26"/>
      <c r="BA187" s="26"/>
      <c r="BB187" s="34"/>
      <c r="BC187" s="26"/>
      <c r="BD187" s="34"/>
      <c r="BE187" s="34"/>
      <c r="BF187" s="34"/>
      <c r="BI187" s="26"/>
    </row>
    <row r="188" spans="1:61" s="4" customFormat="1" ht="13.9" customHeight="1" x14ac:dyDescent="0.25">
      <c r="A188" s="3"/>
      <c r="B188" s="9" t="s">
        <v>242</v>
      </c>
      <c r="C188" s="5"/>
      <c r="D188" s="6"/>
      <c r="E188" s="7"/>
      <c r="F188" s="7"/>
      <c r="G188" s="7"/>
      <c r="H188" s="6"/>
      <c r="I188" s="6"/>
      <c r="J188" s="6">
        <f t="shared" si="64"/>
        <v>0</v>
      </c>
      <c r="K188" s="13" t="str">
        <f t="shared" si="51"/>
        <v>-</v>
      </c>
      <c r="L188" s="6" t="str">
        <f t="shared" si="72"/>
        <v/>
      </c>
      <c r="M188" s="25" t="str">
        <f>IF(I188="","-",IFERROR(VLOOKUP(L188,Segédlisták!$B$3:$C$18,2,0),"-"))</f>
        <v>-</v>
      </c>
      <c r="N188" s="42" t="str">
        <f t="shared" si="73"/>
        <v>-</v>
      </c>
      <c r="O188" s="43"/>
      <c r="P188" s="44" t="str">
        <f t="shared" si="65"/>
        <v>-</v>
      </c>
      <c r="Q188" s="7" t="s">
        <v>1071</v>
      </c>
      <c r="R188" s="1"/>
      <c r="S188" s="1"/>
      <c r="T188" s="17" t="str">
        <f t="shared" si="74"/>
        <v>-</v>
      </c>
      <c r="U188" s="36" t="str">
        <f t="shared" ca="1" si="66"/>
        <v>-</v>
      </c>
      <c r="V188" s="37" t="str">
        <f t="shared" ca="1" si="67"/>
        <v>-</v>
      </c>
      <c r="W188" s="38" t="str">
        <f t="shared" si="68"/>
        <v>-</v>
      </c>
      <c r="X188" s="39" t="str">
        <f t="shared" si="69"/>
        <v>-</v>
      </c>
      <c r="Y188" s="36" t="str">
        <f t="shared" ca="1" si="70"/>
        <v>-</v>
      </c>
      <c r="Z188" s="37" t="str">
        <f t="shared" ca="1" si="71"/>
        <v>-</v>
      </c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39" t="str">
        <f t="shared" si="52"/>
        <v>-</v>
      </c>
      <c r="AN188" s="39" t="str">
        <f t="shared" si="53"/>
        <v>-</v>
      </c>
      <c r="AO188" s="39" t="str">
        <f t="shared" si="54"/>
        <v>-</v>
      </c>
      <c r="AP188" s="39" t="str">
        <f t="shared" si="55"/>
        <v>-</v>
      </c>
      <c r="AQ188" s="39" t="str">
        <f t="shared" si="56"/>
        <v>-</v>
      </c>
      <c r="AR188" s="39" t="str">
        <f t="shared" si="57"/>
        <v>-</v>
      </c>
      <c r="AS188" s="39" t="str">
        <f t="shared" si="58"/>
        <v>-</v>
      </c>
      <c r="AT188" s="39" t="str">
        <f t="shared" si="59"/>
        <v>-</v>
      </c>
      <c r="AU188" s="39" t="str">
        <f t="shared" si="60"/>
        <v>-</v>
      </c>
      <c r="AV188" s="39" t="str">
        <f t="shared" si="61"/>
        <v>-</v>
      </c>
      <c r="AW188" s="39" t="str">
        <f t="shared" si="62"/>
        <v>-</v>
      </c>
      <c r="AX188" s="39" t="str">
        <f t="shared" si="63"/>
        <v>-</v>
      </c>
      <c r="AY188" s="3"/>
      <c r="AZ188" s="26"/>
      <c r="BA188" s="26"/>
      <c r="BB188" s="34"/>
      <c r="BC188" s="26"/>
      <c r="BD188" s="34"/>
      <c r="BE188" s="34"/>
      <c r="BF188" s="34"/>
      <c r="BI188" s="26"/>
    </row>
    <row r="189" spans="1:61" s="4" customFormat="1" ht="13.9" customHeight="1" x14ac:dyDescent="0.25">
      <c r="A189" s="3"/>
      <c r="B189" s="9" t="s">
        <v>243</v>
      </c>
      <c r="C189" s="5"/>
      <c r="D189" s="6"/>
      <c r="E189" s="7"/>
      <c r="F189" s="7"/>
      <c r="G189" s="7"/>
      <c r="H189" s="6"/>
      <c r="I189" s="6"/>
      <c r="J189" s="6">
        <f t="shared" si="64"/>
        <v>0</v>
      </c>
      <c r="K189" s="13" t="str">
        <f t="shared" si="51"/>
        <v>-</v>
      </c>
      <c r="L189" s="6" t="str">
        <f t="shared" si="72"/>
        <v/>
      </c>
      <c r="M189" s="25" t="str">
        <f>IF(I189="","-",IFERROR(VLOOKUP(L189,Segédlisták!$B$3:$C$18,2,0),"-"))</f>
        <v>-</v>
      </c>
      <c r="N189" s="42" t="str">
        <f t="shared" si="73"/>
        <v>-</v>
      </c>
      <c r="O189" s="43"/>
      <c r="P189" s="44" t="str">
        <f t="shared" si="65"/>
        <v>-</v>
      </c>
      <c r="Q189" s="7" t="s">
        <v>1071</v>
      </c>
      <c r="R189" s="1"/>
      <c r="S189" s="1"/>
      <c r="T189" s="17" t="str">
        <f t="shared" si="74"/>
        <v>-</v>
      </c>
      <c r="U189" s="36" t="str">
        <f t="shared" ca="1" si="66"/>
        <v>-</v>
      </c>
      <c r="V189" s="37" t="str">
        <f t="shared" ca="1" si="67"/>
        <v>-</v>
      </c>
      <c r="W189" s="38" t="str">
        <f t="shared" si="68"/>
        <v>-</v>
      </c>
      <c r="X189" s="39" t="str">
        <f t="shared" si="69"/>
        <v>-</v>
      </c>
      <c r="Y189" s="36" t="str">
        <f t="shared" ca="1" si="70"/>
        <v>-</v>
      </c>
      <c r="Z189" s="37" t="str">
        <f t="shared" ca="1" si="71"/>
        <v>-</v>
      </c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39" t="str">
        <f t="shared" si="52"/>
        <v>-</v>
      </c>
      <c r="AN189" s="39" t="str">
        <f t="shared" si="53"/>
        <v>-</v>
      </c>
      <c r="AO189" s="39" t="str">
        <f t="shared" si="54"/>
        <v>-</v>
      </c>
      <c r="AP189" s="39" t="str">
        <f t="shared" si="55"/>
        <v>-</v>
      </c>
      <c r="AQ189" s="39" t="str">
        <f t="shared" si="56"/>
        <v>-</v>
      </c>
      <c r="AR189" s="39" t="str">
        <f t="shared" si="57"/>
        <v>-</v>
      </c>
      <c r="AS189" s="39" t="str">
        <f t="shared" si="58"/>
        <v>-</v>
      </c>
      <c r="AT189" s="39" t="str">
        <f t="shared" si="59"/>
        <v>-</v>
      </c>
      <c r="AU189" s="39" t="str">
        <f t="shared" si="60"/>
        <v>-</v>
      </c>
      <c r="AV189" s="39" t="str">
        <f t="shared" si="61"/>
        <v>-</v>
      </c>
      <c r="AW189" s="39" t="str">
        <f t="shared" si="62"/>
        <v>-</v>
      </c>
      <c r="AX189" s="39" t="str">
        <f t="shared" si="63"/>
        <v>-</v>
      </c>
      <c r="AY189" s="3"/>
      <c r="AZ189" s="26"/>
      <c r="BA189" s="26"/>
      <c r="BB189" s="34"/>
      <c r="BC189" s="26"/>
      <c r="BD189" s="34"/>
      <c r="BE189" s="34"/>
      <c r="BF189" s="34"/>
      <c r="BI189" s="26"/>
    </row>
    <row r="190" spans="1:61" s="4" customFormat="1" ht="13.9" customHeight="1" x14ac:dyDescent="0.25">
      <c r="A190" s="3"/>
      <c r="B190" s="9" t="s">
        <v>244</v>
      </c>
      <c r="C190" s="5"/>
      <c r="D190" s="6"/>
      <c r="E190" s="7"/>
      <c r="F190" s="7"/>
      <c r="G190" s="7"/>
      <c r="H190" s="6"/>
      <c r="I190" s="6"/>
      <c r="J190" s="6">
        <f t="shared" si="64"/>
        <v>0</v>
      </c>
      <c r="K190" s="13" t="str">
        <f t="shared" si="51"/>
        <v>-</v>
      </c>
      <c r="L190" s="6" t="str">
        <f t="shared" si="72"/>
        <v/>
      </c>
      <c r="M190" s="25" t="str">
        <f>IF(I190="","-",IFERROR(VLOOKUP(L190,Segédlisták!$B$3:$C$18,2,0),"-"))</f>
        <v>-</v>
      </c>
      <c r="N190" s="42" t="str">
        <f t="shared" si="73"/>
        <v>-</v>
      </c>
      <c r="O190" s="43"/>
      <c r="P190" s="44" t="str">
        <f t="shared" si="65"/>
        <v>-</v>
      </c>
      <c r="Q190" s="7" t="s">
        <v>1071</v>
      </c>
      <c r="R190" s="1"/>
      <c r="S190" s="1"/>
      <c r="T190" s="17" t="str">
        <f t="shared" si="74"/>
        <v>-</v>
      </c>
      <c r="U190" s="36" t="str">
        <f t="shared" ca="1" si="66"/>
        <v>-</v>
      </c>
      <c r="V190" s="37" t="str">
        <f t="shared" ca="1" si="67"/>
        <v>-</v>
      </c>
      <c r="W190" s="38" t="str">
        <f t="shared" si="68"/>
        <v>-</v>
      </c>
      <c r="X190" s="39" t="str">
        <f t="shared" si="69"/>
        <v>-</v>
      </c>
      <c r="Y190" s="36" t="str">
        <f t="shared" ca="1" si="70"/>
        <v>-</v>
      </c>
      <c r="Z190" s="37" t="str">
        <f t="shared" ca="1" si="71"/>
        <v>-</v>
      </c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39" t="str">
        <f t="shared" si="52"/>
        <v>-</v>
      </c>
      <c r="AN190" s="39" t="str">
        <f t="shared" si="53"/>
        <v>-</v>
      </c>
      <c r="AO190" s="39" t="str">
        <f t="shared" si="54"/>
        <v>-</v>
      </c>
      <c r="AP190" s="39" t="str">
        <f t="shared" si="55"/>
        <v>-</v>
      </c>
      <c r="AQ190" s="39" t="str">
        <f t="shared" si="56"/>
        <v>-</v>
      </c>
      <c r="AR190" s="39" t="str">
        <f t="shared" si="57"/>
        <v>-</v>
      </c>
      <c r="AS190" s="39" t="str">
        <f t="shared" si="58"/>
        <v>-</v>
      </c>
      <c r="AT190" s="39" t="str">
        <f t="shared" si="59"/>
        <v>-</v>
      </c>
      <c r="AU190" s="39" t="str">
        <f t="shared" si="60"/>
        <v>-</v>
      </c>
      <c r="AV190" s="39" t="str">
        <f t="shared" si="61"/>
        <v>-</v>
      </c>
      <c r="AW190" s="39" t="str">
        <f t="shared" si="62"/>
        <v>-</v>
      </c>
      <c r="AX190" s="39" t="str">
        <f t="shared" si="63"/>
        <v>-</v>
      </c>
      <c r="AY190" s="3"/>
      <c r="AZ190" s="26"/>
      <c r="BA190" s="26"/>
      <c r="BB190" s="34"/>
      <c r="BC190" s="26"/>
      <c r="BD190" s="34"/>
      <c r="BE190" s="34"/>
      <c r="BF190" s="34"/>
      <c r="BI190" s="26"/>
    </row>
    <row r="191" spans="1:61" s="4" customFormat="1" ht="13.9" customHeight="1" x14ac:dyDescent="0.25">
      <c r="A191" s="3"/>
      <c r="B191" s="9" t="s">
        <v>245</v>
      </c>
      <c r="C191" s="5"/>
      <c r="D191" s="6"/>
      <c r="E191" s="7"/>
      <c r="F191" s="7"/>
      <c r="G191" s="7"/>
      <c r="H191" s="6"/>
      <c r="I191" s="6"/>
      <c r="J191" s="6">
        <f t="shared" si="64"/>
        <v>0</v>
      </c>
      <c r="K191" s="13" t="str">
        <f t="shared" si="51"/>
        <v>-</v>
      </c>
      <c r="L191" s="6" t="str">
        <f t="shared" si="72"/>
        <v/>
      </c>
      <c r="M191" s="25" t="str">
        <f>IF(I191="","-",IFERROR(VLOOKUP(L191,Segédlisták!$B$3:$C$18,2,0),"-"))</f>
        <v>-</v>
      </c>
      <c r="N191" s="42" t="str">
        <f t="shared" si="73"/>
        <v>-</v>
      </c>
      <c r="O191" s="43"/>
      <c r="P191" s="44" t="str">
        <f t="shared" si="65"/>
        <v>-</v>
      </c>
      <c r="Q191" s="7" t="s">
        <v>1071</v>
      </c>
      <c r="R191" s="1"/>
      <c r="S191" s="1"/>
      <c r="T191" s="17" t="str">
        <f t="shared" si="74"/>
        <v>-</v>
      </c>
      <c r="U191" s="36" t="str">
        <f t="shared" ca="1" si="66"/>
        <v>-</v>
      </c>
      <c r="V191" s="37" t="str">
        <f t="shared" ca="1" si="67"/>
        <v>-</v>
      </c>
      <c r="W191" s="38" t="str">
        <f t="shared" si="68"/>
        <v>-</v>
      </c>
      <c r="X191" s="39" t="str">
        <f t="shared" si="69"/>
        <v>-</v>
      </c>
      <c r="Y191" s="36" t="str">
        <f t="shared" ca="1" si="70"/>
        <v>-</v>
      </c>
      <c r="Z191" s="37" t="str">
        <f t="shared" ca="1" si="71"/>
        <v>-</v>
      </c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39" t="str">
        <f t="shared" si="52"/>
        <v>-</v>
      </c>
      <c r="AN191" s="39" t="str">
        <f t="shared" si="53"/>
        <v>-</v>
      </c>
      <c r="AO191" s="39" t="str">
        <f t="shared" si="54"/>
        <v>-</v>
      </c>
      <c r="AP191" s="39" t="str">
        <f t="shared" si="55"/>
        <v>-</v>
      </c>
      <c r="AQ191" s="39" t="str">
        <f t="shared" si="56"/>
        <v>-</v>
      </c>
      <c r="AR191" s="39" t="str">
        <f t="shared" si="57"/>
        <v>-</v>
      </c>
      <c r="AS191" s="39" t="str">
        <f t="shared" si="58"/>
        <v>-</v>
      </c>
      <c r="AT191" s="39" t="str">
        <f t="shared" si="59"/>
        <v>-</v>
      </c>
      <c r="AU191" s="39" t="str">
        <f t="shared" si="60"/>
        <v>-</v>
      </c>
      <c r="AV191" s="39" t="str">
        <f t="shared" si="61"/>
        <v>-</v>
      </c>
      <c r="AW191" s="39" t="str">
        <f t="shared" si="62"/>
        <v>-</v>
      </c>
      <c r="AX191" s="39" t="str">
        <f t="shared" si="63"/>
        <v>-</v>
      </c>
      <c r="AY191" s="3"/>
      <c r="AZ191" s="26"/>
      <c r="BA191" s="26"/>
      <c r="BB191" s="34"/>
      <c r="BC191" s="26"/>
      <c r="BD191" s="34"/>
      <c r="BE191" s="34"/>
      <c r="BF191" s="34"/>
      <c r="BI191" s="26"/>
    </row>
    <row r="192" spans="1:61" s="4" customFormat="1" ht="13.9" customHeight="1" x14ac:dyDescent="0.25">
      <c r="A192" s="3"/>
      <c r="B192" s="9" t="s">
        <v>246</v>
      </c>
      <c r="C192" s="5"/>
      <c r="D192" s="6"/>
      <c r="E192" s="7"/>
      <c r="F192" s="7"/>
      <c r="G192" s="7"/>
      <c r="H192" s="6"/>
      <c r="I192" s="6"/>
      <c r="J192" s="6">
        <f t="shared" si="64"/>
        <v>0</v>
      </c>
      <c r="K192" s="13" t="str">
        <f t="shared" si="51"/>
        <v>-</v>
      </c>
      <c r="L192" s="6" t="str">
        <f t="shared" si="72"/>
        <v/>
      </c>
      <c r="M192" s="25" t="str">
        <f>IF(I192="","-",IFERROR(VLOOKUP(L192,Segédlisták!$B$3:$C$18,2,0),"-"))</f>
        <v>-</v>
      </c>
      <c r="N192" s="42" t="str">
        <f t="shared" si="73"/>
        <v>-</v>
      </c>
      <c r="O192" s="43"/>
      <c r="P192" s="44" t="str">
        <f t="shared" si="65"/>
        <v>-</v>
      </c>
      <c r="Q192" s="7" t="s">
        <v>1071</v>
      </c>
      <c r="R192" s="1"/>
      <c r="S192" s="1"/>
      <c r="T192" s="17" t="str">
        <f t="shared" si="74"/>
        <v>-</v>
      </c>
      <c r="U192" s="36" t="str">
        <f t="shared" ca="1" si="66"/>
        <v>-</v>
      </c>
      <c r="V192" s="37" t="str">
        <f t="shared" ca="1" si="67"/>
        <v>-</v>
      </c>
      <c r="W192" s="38" t="str">
        <f t="shared" si="68"/>
        <v>-</v>
      </c>
      <c r="X192" s="39" t="str">
        <f t="shared" si="69"/>
        <v>-</v>
      </c>
      <c r="Y192" s="36" t="str">
        <f t="shared" ca="1" si="70"/>
        <v>-</v>
      </c>
      <c r="Z192" s="37" t="str">
        <f t="shared" ca="1" si="71"/>
        <v>-</v>
      </c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39" t="str">
        <f t="shared" si="52"/>
        <v>-</v>
      </c>
      <c r="AN192" s="39" t="str">
        <f t="shared" si="53"/>
        <v>-</v>
      </c>
      <c r="AO192" s="39" t="str">
        <f t="shared" si="54"/>
        <v>-</v>
      </c>
      <c r="AP192" s="39" t="str">
        <f t="shared" si="55"/>
        <v>-</v>
      </c>
      <c r="AQ192" s="39" t="str">
        <f t="shared" si="56"/>
        <v>-</v>
      </c>
      <c r="AR192" s="39" t="str">
        <f t="shared" si="57"/>
        <v>-</v>
      </c>
      <c r="AS192" s="39" t="str">
        <f t="shared" si="58"/>
        <v>-</v>
      </c>
      <c r="AT192" s="39" t="str">
        <f t="shared" si="59"/>
        <v>-</v>
      </c>
      <c r="AU192" s="39" t="str">
        <f t="shared" si="60"/>
        <v>-</v>
      </c>
      <c r="AV192" s="39" t="str">
        <f t="shared" si="61"/>
        <v>-</v>
      </c>
      <c r="AW192" s="39" t="str">
        <f t="shared" si="62"/>
        <v>-</v>
      </c>
      <c r="AX192" s="39" t="str">
        <f t="shared" si="63"/>
        <v>-</v>
      </c>
      <c r="AY192" s="3"/>
      <c r="AZ192" s="26"/>
      <c r="BA192" s="26"/>
      <c r="BB192" s="34"/>
      <c r="BC192" s="26"/>
      <c r="BD192" s="34"/>
      <c r="BE192" s="34"/>
      <c r="BF192" s="34"/>
      <c r="BI192" s="26"/>
    </row>
    <row r="193" spans="1:61" s="4" customFormat="1" ht="13.9" customHeight="1" x14ac:dyDescent="0.25">
      <c r="A193" s="3"/>
      <c r="B193" s="9" t="s">
        <v>247</v>
      </c>
      <c r="C193" s="5"/>
      <c r="D193" s="6"/>
      <c r="E193" s="7"/>
      <c r="F193" s="7"/>
      <c r="G193" s="7"/>
      <c r="H193" s="6"/>
      <c r="I193" s="6"/>
      <c r="J193" s="6">
        <f t="shared" si="64"/>
        <v>0</v>
      </c>
      <c r="K193" s="13" t="str">
        <f t="shared" si="51"/>
        <v>-</v>
      </c>
      <c r="L193" s="6" t="str">
        <f t="shared" si="72"/>
        <v/>
      </c>
      <c r="M193" s="25" t="str">
        <f>IF(I193="","-",IFERROR(VLOOKUP(L193,Segédlisták!$B$3:$C$18,2,0),"-"))</f>
        <v>-</v>
      </c>
      <c r="N193" s="42" t="str">
        <f t="shared" si="73"/>
        <v>-</v>
      </c>
      <c r="O193" s="43"/>
      <c r="P193" s="44" t="str">
        <f t="shared" si="65"/>
        <v>-</v>
      </c>
      <c r="Q193" s="7" t="s">
        <v>1071</v>
      </c>
      <c r="R193" s="1"/>
      <c r="S193" s="1"/>
      <c r="T193" s="17" t="str">
        <f t="shared" si="74"/>
        <v>-</v>
      </c>
      <c r="U193" s="36" t="str">
        <f t="shared" ca="1" si="66"/>
        <v>-</v>
      </c>
      <c r="V193" s="37" t="str">
        <f t="shared" ca="1" si="67"/>
        <v>-</v>
      </c>
      <c r="W193" s="38" t="str">
        <f t="shared" si="68"/>
        <v>-</v>
      </c>
      <c r="X193" s="39" t="str">
        <f t="shared" si="69"/>
        <v>-</v>
      </c>
      <c r="Y193" s="36" t="str">
        <f t="shared" ca="1" si="70"/>
        <v>-</v>
      </c>
      <c r="Z193" s="37" t="str">
        <f t="shared" ca="1" si="71"/>
        <v>-</v>
      </c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39" t="str">
        <f t="shared" si="52"/>
        <v>-</v>
      </c>
      <c r="AN193" s="39" t="str">
        <f t="shared" si="53"/>
        <v>-</v>
      </c>
      <c r="AO193" s="39" t="str">
        <f t="shared" si="54"/>
        <v>-</v>
      </c>
      <c r="AP193" s="39" t="str">
        <f t="shared" si="55"/>
        <v>-</v>
      </c>
      <c r="AQ193" s="39" t="str">
        <f t="shared" si="56"/>
        <v>-</v>
      </c>
      <c r="AR193" s="39" t="str">
        <f t="shared" si="57"/>
        <v>-</v>
      </c>
      <c r="AS193" s="39" t="str">
        <f t="shared" si="58"/>
        <v>-</v>
      </c>
      <c r="AT193" s="39" t="str">
        <f t="shared" si="59"/>
        <v>-</v>
      </c>
      <c r="AU193" s="39" t="str">
        <f t="shared" si="60"/>
        <v>-</v>
      </c>
      <c r="AV193" s="39" t="str">
        <f t="shared" si="61"/>
        <v>-</v>
      </c>
      <c r="AW193" s="39" t="str">
        <f t="shared" si="62"/>
        <v>-</v>
      </c>
      <c r="AX193" s="39" t="str">
        <f t="shared" si="63"/>
        <v>-</v>
      </c>
      <c r="AY193" s="3"/>
      <c r="AZ193" s="26"/>
      <c r="BA193" s="26"/>
      <c r="BB193" s="34"/>
      <c r="BC193" s="26"/>
      <c r="BD193" s="34"/>
      <c r="BE193" s="34"/>
      <c r="BF193" s="34"/>
      <c r="BI193" s="26"/>
    </row>
    <row r="194" spans="1:61" s="4" customFormat="1" ht="13.9" customHeight="1" x14ac:dyDescent="0.25">
      <c r="A194" s="3"/>
      <c r="B194" s="9" t="s">
        <v>248</v>
      </c>
      <c r="C194" s="5"/>
      <c r="D194" s="6"/>
      <c r="E194" s="7"/>
      <c r="F194" s="7"/>
      <c r="G194" s="7"/>
      <c r="H194" s="6"/>
      <c r="I194" s="6"/>
      <c r="J194" s="6">
        <f t="shared" si="64"/>
        <v>0</v>
      </c>
      <c r="K194" s="13" t="str">
        <f t="shared" si="51"/>
        <v>-</v>
      </c>
      <c r="L194" s="6" t="str">
        <f t="shared" si="72"/>
        <v/>
      </c>
      <c r="M194" s="25" t="str">
        <f>IF(I194="","-",IFERROR(VLOOKUP(L194,Segédlisták!$B$3:$C$18,2,0),"-"))</f>
        <v>-</v>
      </c>
      <c r="N194" s="42" t="str">
        <f t="shared" si="73"/>
        <v>-</v>
      </c>
      <c r="O194" s="43"/>
      <c r="P194" s="44" t="str">
        <f t="shared" si="65"/>
        <v>-</v>
      </c>
      <c r="Q194" s="7" t="s">
        <v>1071</v>
      </c>
      <c r="R194" s="1"/>
      <c r="S194" s="1"/>
      <c r="T194" s="17" t="str">
        <f t="shared" si="74"/>
        <v>-</v>
      </c>
      <c r="U194" s="36" t="str">
        <f t="shared" ca="1" si="66"/>
        <v>-</v>
      </c>
      <c r="V194" s="37" t="str">
        <f t="shared" ca="1" si="67"/>
        <v>-</v>
      </c>
      <c r="W194" s="38" t="str">
        <f t="shared" si="68"/>
        <v>-</v>
      </c>
      <c r="X194" s="39" t="str">
        <f t="shared" si="69"/>
        <v>-</v>
      </c>
      <c r="Y194" s="36" t="str">
        <f t="shared" ca="1" si="70"/>
        <v>-</v>
      </c>
      <c r="Z194" s="37" t="str">
        <f t="shared" ca="1" si="71"/>
        <v>-</v>
      </c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39" t="str">
        <f t="shared" si="52"/>
        <v>-</v>
      </c>
      <c r="AN194" s="39" t="str">
        <f t="shared" si="53"/>
        <v>-</v>
      </c>
      <c r="AO194" s="39" t="str">
        <f t="shared" si="54"/>
        <v>-</v>
      </c>
      <c r="AP194" s="39" t="str">
        <f t="shared" si="55"/>
        <v>-</v>
      </c>
      <c r="AQ194" s="39" t="str">
        <f t="shared" si="56"/>
        <v>-</v>
      </c>
      <c r="AR194" s="39" t="str">
        <f t="shared" si="57"/>
        <v>-</v>
      </c>
      <c r="AS194" s="39" t="str">
        <f t="shared" si="58"/>
        <v>-</v>
      </c>
      <c r="AT194" s="39" t="str">
        <f t="shared" si="59"/>
        <v>-</v>
      </c>
      <c r="AU194" s="39" t="str">
        <f t="shared" si="60"/>
        <v>-</v>
      </c>
      <c r="AV194" s="39" t="str">
        <f t="shared" si="61"/>
        <v>-</v>
      </c>
      <c r="AW194" s="39" t="str">
        <f t="shared" si="62"/>
        <v>-</v>
      </c>
      <c r="AX194" s="39" t="str">
        <f t="shared" si="63"/>
        <v>-</v>
      </c>
      <c r="AY194" s="3"/>
      <c r="AZ194" s="26"/>
      <c r="BA194" s="26"/>
      <c r="BB194" s="34"/>
      <c r="BC194" s="26"/>
      <c r="BD194" s="34"/>
      <c r="BE194" s="34"/>
      <c r="BF194" s="34"/>
      <c r="BI194" s="26"/>
    </row>
    <row r="195" spans="1:61" s="4" customFormat="1" ht="13.9" customHeight="1" x14ac:dyDescent="0.25">
      <c r="A195" s="3"/>
      <c r="B195" s="9" t="s">
        <v>249</v>
      </c>
      <c r="C195" s="5"/>
      <c r="D195" s="6"/>
      <c r="E195" s="7"/>
      <c r="F195" s="7"/>
      <c r="G195" s="7"/>
      <c r="H195" s="6"/>
      <c r="I195" s="6"/>
      <c r="J195" s="6">
        <f t="shared" si="64"/>
        <v>0</v>
      </c>
      <c r="K195" s="13" t="str">
        <f t="shared" si="51"/>
        <v>-</v>
      </c>
      <c r="L195" s="6" t="str">
        <f t="shared" si="72"/>
        <v/>
      </c>
      <c r="M195" s="25" t="str">
        <f>IF(I195="","-",IFERROR(VLOOKUP(L195,Segédlisták!$B$3:$C$18,2,0),"-"))</f>
        <v>-</v>
      </c>
      <c r="N195" s="42" t="str">
        <f t="shared" si="73"/>
        <v>-</v>
      </c>
      <c r="O195" s="43"/>
      <c r="P195" s="44" t="str">
        <f t="shared" si="65"/>
        <v>-</v>
      </c>
      <c r="Q195" s="7" t="s">
        <v>1071</v>
      </c>
      <c r="R195" s="1"/>
      <c r="S195" s="1"/>
      <c r="T195" s="17" t="str">
        <f t="shared" si="74"/>
        <v>-</v>
      </c>
      <c r="U195" s="36" t="str">
        <f t="shared" ca="1" si="66"/>
        <v>-</v>
      </c>
      <c r="V195" s="37" t="str">
        <f t="shared" ca="1" si="67"/>
        <v>-</v>
      </c>
      <c r="W195" s="38" t="str">
        <f t="shared" si="68"/>
        <v>-</v>
      </c>
      <c r="X195" s="39" t="str">
        <f t="shared" si="69"/>
        <v>-</v>
      </c>
      <c r="Y195" s="36" t="str">
        <f t="shared" ca="1" si="70"/>
        <v>-</v>
      </c>
      <c r="Z195" s="37" t="str">
        <f t="shared" ca="1" si="71"/>
        <v>-</v>
      </c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39" t="str">
        <f t="shared" si="52"/>
        <v>-</v>
      </c>
      <c r="AN195" s="39" t="str">
        <f t="shared" si="53"/>
        <v>-</v>
      </c>
      <c r="AO195" s="39" t="str">
        <f t="shared" si="54"/>
        <v>-</v>
      </c>
      <c r="AP195" s="39" t="str">
        <f t="shared" si="55"/>
        <v>-</v>
      </c>
      <c r="AQ195" s="39" t="str">
        <f t="shared" si="56"/>
        <v>-</v>
      </c>
      <c r="AR195" s="39" t="str">
        <f t="shared" si="57"/>
        <v>-</v>
      </c>
      <c r="AS195" s="39" t="str">
        <f t="shared" si="58"/>
        <v>-</v>
      </c>
      <c r="AT195" s="39" t="str">
        <f t="shared" si="59"/>
        <v>-</v>
      </c>
      <c r="AU195" s="39" t="str">
        <f t="shared" si="60"/>
        <v>-</v>
      </c>
      <c r="AV195" s="39" t="str">
        <f t="shared" si="61"/>
        <v>-</v>
      </c>
      <c r="AW195" s="39" t="str">
        <f t="shared" si="62"/>
        <v>-</v>
      </c>
      <c r="AX195" s="39" t="str">
        <f t="shared" si="63"/>
        <v>-</v>
      </c>
      <c r="AY195" s="3"/>
      <c r="AZ195" s="26"/>
      <c r="BA195" s="26"/>
      <c r="BB195" s="34"/>
      <c r="BC195" s="26"/>
      <c r="BD195" s="34"/>
      <c r="BE195" s="34"/>
      <c r="BF195" s="34"/>
      <c r="BI195" s="26"/>
    </row>
    <row r="196" spans="1:61" s="4" customFormat="1" ht="13.9" customHeight="1" x14ac:dyDescent="0.25">
      <c r="A196" s="3"/>
      <c r="B196" s="9" t="s">
        <v>250</v>
      </c>
      <c r="C196" s="5"/>
      <c r="D196" s="6"/>
      <c r="E196" s="7"/>
      <c r="F196" s="7"/>
      <c r="G196" s="7"/>
      <c r="H196" s="6"/>
      <c r="I196" s="6"/>
      <c r="J196" s="6">
        <f t="shared" si="64"/>
        <v>0</v>
      </c>
      <c r="K196" s="13" t="str">
        <f t="shared" si="51"/>
        <v>-</v>
      </c>
      <c r="L196" s="6" t="str">
        <f t="shared" si="72"/>
        <v/>
      </c>
      <c r="M196" s="25" t="str">
        <f>IF(I196="","-",IFERROR(VLOOKUP(L196,Segédlisták!$B$3:$C$18,2,0),"-"))</f>
        <v>-</v>
      </c>
      <c r="N196" s="42" t="str">
        <f t="shared" si="73"/>
        <v>-</v>
      </c>
      <c r="O196" s="43"/>
      <c r="P196" s="44" t="str">
        <f t="shared" si="65"/>
        <v>-</v>
      </c>
      <c r="Q196" s="7" t="s">
        <v>1071</v>
      </c>
      <c r="R196" s="1"/>
      <c r="S196" s="1"/>
      <c r="T196" s="17" t="str">
        <f t="shared" si="74"/>
        <v>-</v>
      </c>
      <c r="U196" s="36" t="str">
        <f t="shared" ca="1" si="66"/>
        <v>-</v>
      </c>
      <c r="V196" s="37" t="str">
        <f t="shared" ca="1" si="67"/>
        <v>-</v>
      </c>
      <c r="W196" s="38" t="str">
        <f t="shared" si="68"/>
        <v>-</v>
      </c>
      <c r="X196" s="39" t="str">
        <f t="shared" si="69"/>
        <v>-</v>
      </c>
      <c r="Y196" s="36" t="str">
        <f t="shared" ca="1" si="70"/>
        <v>-</v>
      </c>
      <c r="Z196" s="37" t="str">
        <f t="shared" ca="1" si="71"/>
        <v>-</v>
      </c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39" t="str">
        <f t="shared" si="52"/>
        <v>-</v>
      </c>
      <c r="AN196" s="39" t="str">
        <f t="shared" si="53"/>
        <v>-</v>
      </c>
      <c r="AO196" s="39" t="str">
        <f t="shared" si="54"/>
        <v>-</v>
      </c>
      <c r="AP196" s="39" t="str">
        <f t="shared" si="55"/>
        <v>-</v>
      </c>
      <c r="AQ196" s="39" t="str">
        <f t="shared" si="56"/>
        <v>-</v>
      </c>
      <c r="AR196" s="39" t="str">
        <f t="shared" si="57"/>
        <v>-</v>
      </c>
      <c r="AS196" s="39" t="str">
        <f t="shared" si="58"/>
        <v>-</v>
      </c>
      <c r="AT196" s="39" t="str">
        <f t="shared" si="59"/>
        <v>-</v>
      </c>
      <c r="AU196" s="39" t="str">
        <f t="shared" si="60"/>
        <v>-</v>
      </c>
      <c r="AV196" s="39" t="str">
        <f t="shared" si="61"/>
        <v>-</v>
      </c>
      <c r="AW196" s="39" t="str">
        <f t="shared" si="62"/>
        <v>-</v>
      </c>
      <c r="AX196" s="39" t="str">
        <f t="shared" si="63"/>
        <v>-</v>
      </c>
      <c r="AY196" s="3"/>
      <c r="AZ196" s="26"/>
      <c r="BA196" s="26"/>
      <c r="BB196" s="34"/>
      <c r="BC196" s="26"/>
      <c r="BD196" s="34"/>
      <c r="BE196" s="34"/>
      <c r="BF196" s="34"/>
      <c r="BI196" s="26"/>
    </row>
    <row r="197" spans="1:61" s="4" customFormat="1" ht="13.9" customHeight="1" x14ac:dyDescent="0.25">
      <c r="A197" s="3"/>
      <c r="B197" s="9" t="s">
        <v>251</v>
      </c>
      <c r="C197" s="5"/>
      <c r="D197" s="6"/>
      <c r="E197" s="7"/>
      <c r="F197" s="7"/>
      <c r="G197" s="7"/>
      <c r="H197" s="6"/>
      <c r="I197" s="6"/>
      <c r="J197" s="6">
        <f t="shared" si="64"/>
        <v>0</v>
      </c>
      <c r="K197" s="13" t="str">
        <f t="shared" si="51"/>
        <v>-</v>
      </c>
      <c r="L197" s="6" t="str">
        <f t="shared" si="72"/>
        <v/>
      </c>
      <c r="M197" s="25" t="str">
        <f>IF(I197="","-",IFERROR(VLOOKUP(L197,Segédlisták!$B$3:$C$18,2,0),"-"))</f>
        <v>-</v>
      </c>
      <c r="N197" s="42" t="str">
        <f t="shared" si="73"/>
        <v>-</v>
      </c>
      <c r="O197" s="43"/>
      <c r="P197" s="44" t="str">
        <f t="shared" si="65"/>
        <v>-</v>
      </c>
      <c r="Q197" s="7" t="s">
        <v>1071</v>
      </c>
      <c r="R197" s="1"/>
      <c r="S197" s="1"/>
      <c r="T197" s="17" t="str">
        <f t="shared" si="74"/>
        <v>-</v>
      </c>
      <c r="U197" s="36" t="str">
        <f t="shared" ca="1" si="66"/>
        <v>-</v>
      </c>
      <c r="V197" s="37" t="str">
        <f t="shared" ca="1" si="67"/>
        <v>-</v>
      </c>
      <c r="W197" s="38" t="str">
        <f t="shared" si="68"/>
        <v>-</v>
      </c>
      <c r="X197" s="39" t="str">
        <f t="shared" si="69"/>
        <v>-</v>
      </c>
      <c r="Y197" s="36" t="str">
        <f t="shared" ca="1" si="70"/>
        <v>-</v>
      </c>
      <c r="Z197" s="37" t="str">
        <f t="shared" ca="1" si="71"/>
        <v>-</v>
      </c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39" t="str">
        <f t="shared" si="52"/>
        <v>-</v>
      </c>
      <c r="AN197" s="39" t="str">
        <f t="shared" si="53"/>
        <v>-</v>
      </c>
      <c r="AO197" s="39" t="str">
        <f t="shared" si="54"/>
        <v>-</v>
      </c>
      <c r="AP197" s="39" t="str">
        <f t="shared" si="55"/>
        <v>-</v>
      </c>
      <c r="AQ197" s="39" t="str">
        <f t="shared" si="56"/>
        <v>-</v>
      </c>
      <c r="AR197" s="39" t="str">
        <f t="shared" si="57"/>
        <v>-</v>
      </c>
      <c r="AS197" s="39" t="str">
        <f t="shared" si="58"/>
        <v>-</v>
      </c>
      <c r="AT197" s="39" t="str">
        <f t="shared" si="59"/>
        <v>-</v>
      </c>
      <c r="AU197" s="39" t="str">
        <f t="shared" si="60"/>
        <v>-</v>
      </c>
      <c r="AV197" s="39" t="str">
        <f t="shared" si="61"/>
        <v>-</v>
      </c>
      <c r="AW197" s="39" t="str">
        <f t="shared" si="62"/>
        <v>-</v>
      </c>
      <c r="AX197" s="39" t="str">
        <f t="shared" si="63"/>
        <v>-</v>
      </c>
      <c r="AY197" s="3"/>
      <c r="AZ197" s="26"/>
      <c r="BA197" s="26"/>
      <c r="BB197" s="34"/>
      <c r="BC197" s="26"/>
      <c r="BD197" s="34"/>
      <c r="BE197" s="34"/>
      <c r="BF197" s="34"/>
      <c r="BI197" s="26"/>
    </row>
    <row r="198" spans="1:61" s="4" customFormat="1" ht="13.9" customHeight="1" x14ac:dyDescent="0.25">
      <c r="A198" s="3"/>
      <c r="B198" s="9" t="s">
        <v>252</v>
      </c>
      <c r="C198" s="5"/>
      <c r="D198" s="6"/>
      <c r="E198" s="7"/>
      <c r="F198" s="7"/>
      <c r="G198" s="7"/>
      <c r="H198" s="6"/>
      <c r="I198" s="6"/>
      <c r="J198" s="6">
        <f t="shared" si="64"/>
        <v>0</v>
      </c>
      <c r="K198" s="13" t="str">
        <f t="shared" si="51"/>
        <v>-</v>
      </c>
      <c r="L198" s="6" t="str">
        <f t="shared" si="72"/>
        <v/>
      </c>
      <c r="M198" s="25" t="str">
        <f>IF(I198="","-",IFERROR(VLOOKUP(L198,Segédlisták!$B$3:$C$18,2,0),"-"))</f>
        <v>-</v>
      </c>
      <c r="N198" s="42" t="str">
        <f t="shared" si="73"/>
        <v>-</v>
      </c>
      <c r="O198" s="43"/>
      <c r="P198" s="44" t="str">
        <f t="shared" si="65"/>
        <v>-</v>
      </c>
      <c r="Q198" s="7" t="s">
        <v>1071</v>
      </c>
      <c r="R198" s="1"/>
      <c r="S198" s="1"/>
      <c r="T198" s="17" t="str">
        <f t="shared" si="74"/>
        <v>-</v>
      </c>
      <c r="U198" s="36" t="str">
        <f t="shared" ca="1" si="66"/>
        <v>-</v>
      </c>
      <c r="V198" s="37" t="str">
        <f t="shared" ca="1" si="67"/>
        <v>-</v>
      </c>
      <c r="W198" s="38" t="str">
        <f t="shared" si="68"/>
        <v>-</v>
      </c>
      <c r="X198" s="39" t="str">
        <f t="shared" si="69"/>
        <v>-</v>
      </c>
      <c r="Y198" s="36" t="str">
        <f t="shared" ca="1" si="70"/>
        <v>-</v>
      </c>
      <c r="Z198" s="37" t="str">
        <f t="shared" ca="1" si="71"/>
        <v>-</v>
      </c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39" t="str">
        <f t="shared" si="52"/>
        <v>-</v>
      </c>
      <c r="AN198" s="39" t="str">
        <f t="shared" si="53"/>
        <v>-</v>
      </c>
      <c r="AO198" s="39" t="str">
        <f t="shared" si="54"/>
        <v>-</v>
      </c>
      <c r="AP198" s="39" t="str">
        <f t="shared" si="55"/>
        <v>-</v>
      </c>
      <c r="AQ198" s="39" t="str">
        <f t="shared" si="56"/>
        <v>-</v>
      </c>
      <c r="AR198" s="39" t="str">
        <f t="shared" si="57"/>
        <v>-</v>
      </c>
      <c r="AS198" s="39" t="str">
        <f t="shared" si="58"/>
        <v>-</v>
      </c>
      <c r="AT198" s="39" t="str">
        <f t="shared" si="59"/>
        <v>-</v>
      </c>
      <c r="AU198" s="39" t="str">
        <f t="shared" si="60"/>
        <v>-</v>
      </c>
      <c r="AV198" s="39" t="str">
        <f t="shared" si="61"/>
        <v>-</v>
      </c>
      <c r="AW198" s="39" t="str">
        <f t="shared" si="62"/>
        <v>-</v>
      </c>
      <c r="AX198" s="39" t="str">
        <f t="shared" si="63"/>
        <v>-</v>
      </c>
      <c r="AY198" s="3"/>
      <c r="AZ198" s="26"/>
      <c r="BA198" s="26"/>
      <c r="BB198" s="34"/>
      <c r="BC198" s="26"/>
      <c r="BD198" s="34"/>
      <c r="BE198" s="34"/>
      <c r="BF198" s="34"/>
      <c r="BI198" s="26"/>
    </row>
    <row r="199" spans="1:61" s="4" customFormat="1" ht="13.9" customHeight="1" x14ac:dyDescent="0.25">
      <c r="A199" s="3"/>
      <c r="B199" s="9" t="s">
        <v>253</v>
      </c>
      <c r="C199" s="5"/>
      <c r="D199" s="6"/>
      <c r="E199" s="7"/>
      <c r="F199" s="7"/>
      <c r="G199" s="7"/>
      <c r="H199" s="6"/>
      <c r="I199" s="6"/>
      <c r="J199" s="6">
        <f t="shared" si="64"/>
        <v>0</v>
      </c>
      <c r="K199" s="13" t="str">
        <f t="shared" si="51"/>
        <v>-</v>
      </c>
      <c r="L199" s="6" t="str">
        <f t="shared" si="72"/>
        <v/>
      </c>
      <c r="M199" s="25" t="str">
        <f>IF(I199="","-",IFERROR(VLOOKUP(L199,Segédlisták!$B$3:$C$18,2,0),"-"))</f>
        <v>-</v>
      </c>
      <c r="N199" s="42" t="str">
        <f t="shared" si="73"/>
        <v>-</v>
      </c>
      <c r="O199" s="43"/>
      <c r="P199" s="44" t="str">
        <f t="shared" si="65"/>
        <v>-</v>
      </c>
      <c r="Q199" s="7" t="s">
        <v>1071</v>
      </c>
      <c r="R199" s="1"/>
      <c r="S199" s="1"/>
      <c r="T199" s="17" t="str">
        <f t="shared" si="74"/>
        <v>-</v>
      </c>
      <c r="U199" s="36" t="str">
        <f t="shared" ca="1" si="66"/>
        <v>-</v>
      </c>
      <c r="V199" s="37" t="str">
        <f t="shared" ca="1" si="67"/>
        <v>-</v>
      </c>
      <c r="W199" s="38" t="str">
        <f t="shared" si="68"/>
        <v>-</v>
      </c>
      <c r="X199" s="39" t="str">
        <f t="shared" si="69"/>
        <v>-</v>
      </c>
      <c r="Y199" s="36" t="str">
        <f t="shared" ca="1" si="70"/>
        <v>-</v>
      </c>
      <c r="Z199" s="37" t="str">
        <f t="shared" ca="1" si="71"/>
        <v>-</v>
      </c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39" t="str">
        <f t="shared" si="52"/>
        <v>-</v>
      </c>
      <c r="AN199" s="39" t="str">
        <f t="shared" si="53"/>
        <v>-</v>
      </c>
      <c r="AO199" s="39" t="str">
        <f t="shared" si="54"/>
        <v>-</v>
      </c>
      <c r="AP199" s="39" t="str">
        <f t="shared" si="55"/>
        <v>-</v>
      </c>
      <c r="AQ199" s="39" t="str">
        <f t="shared" si="56"/>
        <v>-</v>
      </c>
      <c r="AR199" s="39" t="str">
        <f t="shared" si="57"/>
        <v>-</v>
      </c>
      <c r="AS199" s="39" t="str">
        <f t="shared" si="58"/>
        <v>-</v>
      </c>
      <c r="AT199" s="39" t="str">
        <f t="shared" si="59"/>
        <v>-</v>
      </c>
      <c r="AU199" s="39" t="str">
        <f t="shared" si="60"/>
        <v>-</v>
      </c>
      <c r="AV199" s="39" t="str">
        <f t="shared" si="61"/>
        <v>-</v>
      </c>
      <c r="AW199" s="39" t="str">
        <f t="shared" si="62"/>
        <v>-</v>
      </c>
      <c r="AX199" s="39" t="str">
        <f t="shared" si="63"/>
        <v>-</v>
      </c>
      <c r="AY199" s="3"/>
      <c r="AZ199" s="26"/>
      <c r="BA199" s="26"/>
      <c r="BB199" s="34"/>
      <c r="BC199" s="26"/>
      <c r="BD199" s="34"/>
      <c r="BE199" s="34"/>
      <c r="BF199" s="34"/>
      <c r="BI199" s="26"/>
    </row>
    <row r="200" spans="1:61" s="4" customFormat="1" ht="13.9" customHeight="1" x14ac:dyDescent="0.25">
      <c r="A200" s="3"/>
      <c r="B200" s="9" t="s">
        <v>254</v>
      </c>
      <c r="C200" s="5"/>
      <c r="D200" s="6"/>
      <c r="E200" s="7"/>
      <c r="F200" s="7"/>
      <c r="G200" s="7"/>
      <c r="H200" s="6"/>
      <c r="I200" s="6"/>
      <c r="J200" s="6">
        <f t="shared" si="64"/>
        <v>0</v>
      </c>
      <c r="K200" s="13" t="str">
        <f t="shared" ref="K200:K263" si="75">IF(I200="","-",IF(AND(LEN(I200)=16,J200=1),"OK",IF(AND(LEN(I200)=16,J200&gt;1)," ez a POD "&amp;J200&amp;"-szer szerepel a táblában",IF(AND(J200=1,LEN(I200)-16&gt;0),"a POD "&amp;LEN(I200)-16&amp;" karakterrel hosszabb",IF(AND(J200=1,LEN(I200)-16&lt;0),"a POD "&amp;ABS(LEN(I200)-16)&amp;" karakterrel rövidebb")))))</f>
        <v>-</v>
      </c>
      <c r="L200" s="6" t="str">
        <f t="shared" si="72"/>
        <v/>
      </c>
      <c r="M200" s="25" t="str">
        <f>IF(I200="","-",IFERROR(VLOOKUP(L200,Segédlisták!$B$3:$C$18,2,0),"-"))</f>
        <v>-</v>
      </c>
      <c r="N200" s="42" t="str">
        <f t="shared" si="73"/>
        <v>-</v>
      </c>
      <c r="O200" s="43"/>
      <c r="P200" s="44" t="str">
        <f t="shared" si="65"/>
        <v>-</v>
      </c>
      <c r="Q200" s="7" t="s">
        <v>1071</v>
      </c>
      <c r="R200" s="1"/>
      <c r="S200" s="1"/>
      <c r="T200" s="17" t="str">
        <f t="shared" si="74"/>
        <v>-</v>
      </c>
      <c r="U200" s="36" t="str">
        <f t="shared" ca="1" si="66"/>
        <v>-</v>
      </c>
      <c r="V200" s="37" t="str">
        <f t="shared" ca="1" si="67"/>
        <v>-</v>
      </c>
      <c r="W200" s="38" t="str">
        <f t="shared" si="68"/>
        <v>-</v>
      </c>
      <c r="X200" s="39" t="str">
        <f t="shared" si="69"/>
        <v>-</v>
      </c>
      <c r="Y200" s="36" t="str">
        <f t="shared" ca="1" si="70"/>
        <v>-</v>
      </c>
      <c r="Z200" s="37" t="str">
        <f t="shared" ca="1" si="71"/>
        <v>-</v>
      </c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39" t="str">
        <f t="shared" ref="AM200:AM263" si="76">IF(OR($C200="-",$AA200=""),"-",ROUND(AA200*$O$6/$P$6,2))</f>
        <v>-</v>
      </c>
      <c r="AN200" s="39" t="str">
        <f t="shared" ref="AN200:AN263" si="77">IF(OR($C200="-",$AA200=""),"-",ROUND(AB200*$O$6/$P$6,2))</f>
        <v>-</v>
      </c>
      <c r="AO200" s="39" t="str">
        <f t="shared" ref="AO200:AO263" si="78">IF(OR($C200="-",$AA200=""),"-",ROUND(AC200*$O$6/$P$6,2))</f>
        <v>-</v>
      </c>
      <c r="AP200" s="39" t="str">
        <f t="shared" ref="AP200:AP263" si="79">IF(OR($C200="-",$AA200=""),"-",ROUND(AD200*$O$6/$P$6,2))</f>
        <v>-</v>
      </c>
      <c r="AQ200" s="39" t="str">
        <f t="shared" ref="AQ200:AQ263" si="80">IF(OR($C200="-",$AA200=""),"-",ROUND(AE200*$O$6/$P$6,2))</f>
        <v>-</v>
      </c>
      <c r="AR200" s="39" t="str">
        <f t="shared" ref="AR200:AR263" si="81">IF(OR($C200="-",$AA200=""),"-",ROUND(AF200*$O$6/$P$6,2))</f>
        <v>-</v>
      </c>
      <c r="AS200" s="39" t="str">
        <f t="shared" ref="AS200:AS263" si="82">IF(OR($C200="-",$AA200=""),"-",ROUND(AG200*$O$6/$P$6,2))</f>
        <v>-</v>
      </c>
      <c r="AT200" s="39" t="str">
        <f t="shared" ref="AT200:AT263" si="83">IF(OR($C200="-",$AA200=""),"-",ROUND(AH200*$O$6/$P$6,2))</f>
        <v>-</v>
      </c>
      <c r="AU200" s="39" t="str">
        <f t="shared" ref="AU200:AU263" si="84">IF(OR($C200="-",$AA200=""),"-",ROUND(AI200*$O$6/$P$6,2))</f>
        <v>-</v>
      </c>
      <c r="AV200" s="39" t="str">
        <f t="shared" ref="AV200:AV263" si="85">IF(OR($C200="-",$AA200=""),"-",ROUND(AJ200*$O$6/$P$6,2))</f>
        <v>-</v>
      </c>
      <c r="AW200" s="39" t="str">
        <f t="shared" ref="AW200:AW263" si="86">IF(OR($C200="-",$AA200=""),"-",ROUND(AK200*$O$6/$P$6,2))</f>
        <v>-</v>
      </c>
      <c r="AX200" s="39" t="str">
        <f t="shared" ref="AX200:AX263" si="87">IF(OR($C200="-",$AA200=""),"-",ROUND(AL200*$O$6/$P$6,2))</f>
        <v>-</v>
      </c>
      <c r="AY200" s="3"/>
      <c r="AZ200" s="26"/>
      <c r="BA200" s="26"/>
      <c r="BB200" s="34"/>
      <c r="BC200" s="26"/>
      <c r="BD200" s="34"/>
      <c r="BE200" s="34"/>
      <c r="BF200" s="34"/>
      <c r="BI200" s="26"/>
    </row>
    <row r="201" spans="1:61" s="4" customFormat="1" ht="13.9" customHeight="1" x14ac:dyDescent="0.25">
      <c r="A201" s="3"/>
      <c r="B201" s="9" t="s">
        <v>255</v>
      </c>
      <c r="C201" s="5"/>
      <c r="D201" s="6"/>
      <c r="E201" s="7"/>
      <c r="F201" s="7"/>
      <c r="G201" s="7"/>
      <c r="H201" s="6"/>
      <c r="I201" s="6"/>
      <c r="J201" s="6">
        <f t="shared" ref="J201:J264" si="88">COUNTIF(I$9:I$1007,I201)</f>
        <v>0</v>
      </c>
      <c r="K201" s="13" t="str">
        <f t="shared" si="75"/>
        <v>-</v>
      </c>
      <c r="L201" s="6" t="str">
        <f t="shared" si="72"/>
        <v/>
      </c>
      <c r="M201" s="25" t="str">
        <f>IF(I201="","-",IFERROR(VLOOKUP(L201,Segédlisták!$B$3:$C$18,2,0),"-"))</f>
        <v>-</v>
      </c>
      <c r="N201" s="42" t="str">
        <f t="shared" si="73"/>
        <v>-</v>
      </c>
      <c r="O201" s="43"/>
      <c r="P201" s="44" t="str">
        <f t="shared" ref="P201:P264" si="89">IF(O201&gt;99,O201*$O$6/$P$6,"-")</f>
        <v>-</v>
      </c>
      <c r="Q201" s="7" t="s">
        <v>1071</v>
      </c>
      <c r="R201" s="1"/>
      <c r="S201" s="1"/>
      <c r="T201" s="17" t="str">
        <f t="shared" si="74"/>
        <v>-</v>
      </c>
      <c r="U201" s="36" t="str">
        <f t="shared" ref="U201:U264" ca="1" si="90">IF($Y201="-","-",ROUND($U$4*Y201,0))</f>
        <v>-</v>
      </c>
      <c r="V201" s="37" t="str">
        <f t="shared" ref="V201:V264" ca="1" si="91">IF($U201="-","-",ROUND($U201*$O$6/$P$6,2))</f>
        <v>-</v>
      </c>
      <c r="W201" s="38" t="str">
        <f t="shared" ref="W201:W264" si="92">IF($I201="","-",SUM(AA201:AL201))</f>
        <v>-</v>
      </c>
      <c r="X201" s="39" t="str">
        <f t="shared" ref="X201:X264" si="93">IF($W201="-","-",ROUND($W201*$O$6/$P$6,2))</f>
        <v>-</v>
      </c>
      <c r="Y201" s="36" t="str">
        <f t="shared" ref="Y201:Y264" ca="1" si="94">IF(OR($W201="-",$W201=0),"-",IF(AND(DATEDIF($R201,$S201,"y")&gt;0,DATEDIF($R201,$S201,"ym")=0),$W201*DATEDIF($R201,$S201,"y"),IF(AND(DATEDIF($R201,$S201,"y")=0,DATEDIF($R201,$S201,"ym")&gt;0),SUM(OFFSET($AA201:$AL201,0,MATCH(MONTH($R201),$AA$7:$AL$7,0)-1,1,$T201)),IF(AND(DATEDIF($R201,$S201,"y")&gt;0,DATEDIF($R201,$S201,"ym")&gt;0),DATEDIF($R201,$S201,"y")*$W201+SUM(OFFSET($AA201:$AL201,0,MATCH(MONTH($R201),$AA$7:$AL$7,0)-1,1,DATEDIF($R201,$S201,"ym")))))))</f>
        <v>-</v>
      </c>
      <c r="Z201" s="37" t="str">
        <f t="shared" ref="Z201:Z264" ca="1" si="95">IF($Y201="-","-",ROUND($Y201*$O$6/$P$6,2))</f>
        <v>-</v>
      </c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39" t="str">
        <f t="shared" si="76"/>
        <v>-</v>
      </c>
      <c r="AN201" s="39" t="str">
        <f t="shared" si="77"/>
        <v>-</v>
      </c>
      <c r="AO201" s="39" t="str">
        <f t="shared" si="78"/>
        <v>-</v>
      </c>
      <c r="AP201" s="39" t="str">
        <f t="shared" si="79"/>
        <v>-</v>
      </c>
      <c r="AQ201" s="39" t="str">
        <f t="shared" si="80"/>
        <v>-</v>
      </c>
      <c r="AR201" s="39" t="str">
        <f t="shared" si="81"/>
        <v>-</v>
      </c>
      <c r="AS201" s="39" t="str">
        <f t="shared" si="82"/>
        <v>-</v>
      </c>
      <c r="AT201" s="39" t="str">
        <f t="shared" si="83"/>
        <v>-</v>
      </c>
      <c r="AU201" s="39" t="str">
        <f t="shared" si="84"/>
        <v>-</v>
      </c>
      <c r="AV201" s="39" t="str">
        <f t="shared" si="85"/>
        <v>-</v>
      </c>
      <c r="AW201" s="39" t="str">
        <f t="shared" si="86"/>
        <v>-</v>
      </c>
      <c r="AX201" s="39" t="str">
        <f t="shared" si="87"/>
        <v>-</v>
      </c>
      <c r="AY201" s="3"/>
      <c r="AZ201" s="26"/>
      <c r="BA201" s="26"/>
      <c r="BB201" s="34"/>
      <c r="BC201" s="26"/>
      <c r="BD201" s="34"/>
      <c r="BE201" s="34"/>
      <c r="BF201" s="34"/>
      <c r="BI201" s="26"/>
    </row>
    <row r="202" spans="1:61" s="4" customFormat="1" ht="13.9" customHeight="1" x14ac:dyDescent="0.25">
      <c r="A202" s="3"/>
      <c r="B202" s="9" t="s">
        <v>256</v>
      </c>
      <c r="C202" s="5"/>
      <c r="D202" s="6"/>
      <c r="E202" s="7"/>
      <c r="F202" s="7"/>
      <c r="G202" s="7"/>
      <c r="H202" s="6"/>
      <c r="I202" s="6"/>
      <c r="J202" s="6">
        <f t="shared" si="88"/>
        <v>0</v>
      </c>
      <c r="K202" s="13" t="str">
        <f t="shared" si="75"/>
        <v>-</v>
      </c>
      <c r="L202" s="6" t="str">
        <f t="shared" si="72"/>
        <v/>
      </c>
      <c r="M202" s="25" t="str">
        <f>IF(I202="","-",IFERROR(VLOOKUP(L202,Segédlisták!$B$3:$C$18,2,0),"-"))</f>
        <v>-</v>
      </c>
      <c r="N202" s="42" t="str">
        <f t="shared" si="73"/>
        <v>-</v>
      </c>
      <c r="O202" s="43"/>
      <c r="P202" s="44" t="str">
        <f t="shared" si="89"/>
        <v>-</v>
      </c>
      <c r="Q202" s="7" t="s">
        <v>1071</v>
      </c>
      <c r="R202" s="1"/>
      <c r="S202" s="1"/>
      <c r="T202" s="17" t="str">
        <f t="shared" si="74"/>
        <v>-</v>
      </c>
      <c r="U202" s="36" t="str">
        <f t="shared" ca="1" si="90"/>
        <v>-</v>
      </c>
      <c r="V202" s="37" t="str">
        <f t="shared" ca="1" si="91"/>
        <v>-</v>
      </c>
      <c r="W202" s="38" t="str">
        <f t="shared" si="92"/>
        <v>-</v>
      </c>
      <c r="X202" s="39" t="str">
        <f t="shared" si="93"/>
        <v>-</v>
      </c>
      <c r="Y202" s="36" t="str">
        <f t="shared" ca="1" si="94"/>
        <v>-</v>
      </c>
      <c r="Z202" s="37" t="str">
        <f t="shared" ca="1" si="95"/>
        <v>-</v>
      </c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39" t="str">
        <f t="shared" si="76"/>
        <v>-</v>
      </c>
      <c r="AN202" s="39" t="str">
        <f t="shared" si="77"/>
        <v>-</v>
      </c>
      <c r="AO202" s="39" t="str">
        <f t="shared" si="78"/>
        <v>-</v>
      </c>
      <c r="AP202" s="39" t="str">
        <f t="shared" si="79"/>
        <v>-</v>
      </c>
      <c r="AQ202" s="39" t="str">
        <f t="shared" si="80"/>
        <v>-</v>
      </c>
      <c r="AR202" s="39" t="str">
        <f t="shared" si="81"/>
        <v>-</v>
      </c>
      <c r="AS202" s="39" t="str">
        <f t="shared" si="82"/>
        <v>-</v>
      </c>
      <c r="AT202" s="39" t="str">
        <f t="shared" si="83"/>
        <v>-</v>
      </c>
      <c r="AU202" s="39" t="str">
        <f t="shared" si="84"/>
        <v>-</v>
      </c>
      <c r="AV202" s="39" t="str">
        <f t="shared" si="85"/>
        <v>-</v>
      </c>
      <c r="AW202" s="39" t="str">
        <f t="shared" si="86"/>
        <v>-</v>
      </c>
      <c r="AX202" s="39" t="str">
        <f t="shared" si="87"/>
        <v>-</v>
      </c>
      <c r="AY202" s="3"/>
      <c r="AZ202" s="26"/>
      <c r="BA202" s="26"/>
      <c r="BB202" s="34"/>
      <c r="BC202" s="26"/>
      <c r="BD202" s="34"/>
      <c r="BE202" s="34"/>
      <c r="BF202" s="34"/>
      <c r="BI202" s="26"/>
    </row>
    <row r="203" spans="1:61" s="4" customFormat="1" ht="13.9" customHeight="1" x14ac:dyDescent="0.25">
      <c r="A203" s="3"/>
      <c r="B203" s="9" t="s">
        <v>257</v>
      </c>
      <c r="C203" s="5"/>
      <c r="D203" s="6"/>
      <c r="E203" s="7"/>
      <c r="F203" s="7"/>
      <c r="G203" s="7"/>
      <c r="H203" s="6"/>
      <c r="I203" s="6"/>
      <c r="J203" s="6">
        <f t="shared" si="88"/>
        <v>0</v>
      </c>
      <c r="K203" s="13" t="str">
        <f t="shared" si="75"/>
        <v>-</v>
      </c>
      <c r="L203" s="6" t="str">
        <f t="shared" si="72"/>
        <v/>
      </c>
      <c r="M203" s="25" t="str">
        <f>IF(I203="","-",IFERROR(VLOOKUP(L203,Segédlisták!$B$3:$C$18,2,0),"-"))</f>
        <v>-</v>
      </c>
      <c r="N203" s="42" t="str">
        <f t="shared" si="73"/>
        <v>-</v>
      </c>
      <c r="O203" s="43"/>
      <c r="P203" s="44" t="str">
        <f t="shared" si="89"/>
        <v>-</v>
      </c>
      <c r="Q203" s="7" t="s">
        <v>1071</v>
      </c>
      <c r="R203" s="1"/>
      <c r="S203" s="1"/>
      <c r="T203" s="17" t="str">
        <f t="shared" si="74"/>
        <v>-</v>
      </c>
      <c r="U203" s="36" t="str">
        <f t="shared" ca="1" si="90"/>
        <v>-</v>
      </c>
      <c r="V203" s="37" t="str">
        <f t="shared" ca="1" si="91"/>
        <v>-</v>
      </c>
      <c r="W203" s="38" t="str">
        <f t="shared" si="92"/>
        <v>-</v>
      </c>
      <c r="X203" s="39" t="str">
        <f t="shared" si="93"/>
        <v>-</v>
      </c>
      <c r="Y203" s="36" t="str">
        <f t="shared" ca="1" si="94"/>
        <v>-</v>
      </c>
      <c r="Z203" s="37" t="str">
        <f t="shared" ca="1" si="95"/>
        <v>-</v>
      </c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39" t="str">
        <f t="shared" si="76"/>
        <v>-</v>
      </c>
      <c r="AN203" s="39" t="str">
        <f t="shared" si="77"/>
        <v>-</v>
      </c>
      <c r="AO203" s="39" t="str">
        <f t="shared" si="78"/>
        <v>-</v>
      </c>
      <c r="AP203" s="39" t="str">
        <f t="shared" si="79"/>
        <v>-</v>
      </c>
      <c r="AQ203" s="39" t="str">
        <f t="shared" si="80"/>
        <v>-</v>
      </c>
      <c r="AR203" s="39" t="str">
        <f t="shared" si="81"/>
        <v>-</v>
      </c>
      <c r="AS203" s="39" t="str">
        <f t="shared" si="82"/>
        <v>-</v>
      </c>
      <c r="AT203" s="39" t="str">
        <f t="shared" si="83"/>
        <v>-</v>
      </c>
      <c r="AU203" s="39" t="str">
        <f t="shared" si="84"/>
        <v>-</v>
      </c>
      <c r="AV203" s="39" t="str">
        <f t="shared" si="85"/>
        <v>-</v>
      </c>
      <c r="AW203" s="39" t="str">
        <f t="shared" si="86"/>
        <v>-</v>
      </c>
      <c r="AX203" s="39" t="str">
        <f t="shared" si="87"/>
        <v>-</v>
      </c>
      <c r="AY203" s="3"/>
      <c r="AZ203" s="26"/>
      <c r="BA203" s="26"/>
      <c r="BB203" s="34"/>
      <c r="BC203" s="26"/>
      <c r="BD203" s="34"/>
      <c r="BE203" s="34"/>
      <c r="BF203" s="34"/>
      <c r="BI203" s="26"/>
    </row>
    <row r="204" spans="1:61" s="4" customFormat="1" ht="13.9" customHeight="1" x14ac:dyDescent="0.25">
      <c r="A204" s="3"/>
      <c r="B204" s="9" t="s">
        <v>258</v>
      </c>
      <c r="C204" s="5"/>
      <c r="D204" s="6"/>
      <c r="E204" s="7"/>
      <c r="F204" s="7"/>
      <c r="G204" s="7"/>
      <c r="H204" s="6"/>
      <c r="I204" s="6"/>
      <c r="J204" s="6">
        <f t="shared" si="88"/>
        <v>0</v>
      </c>
      <c r="K204" s="13" t="str">
        <f t="shared" si="75"/>
        <v>-</v>
      </c>
      <c r="L204" s="6" t="str">
        <f t="shared" si="72"/>
        <v/>
      </c>
      <c r="M204" s="25" t="str">
        <f>IF(I204="","-",IFERROR(VLOOKUP(L204,Segédlisták!$B$3:$C$18,2,0),"-"))</f>
        <v>-</v>
      </c>
      <c r="N204" s="42" t="str">
        <f t="shared" si="73"/>
        <v>-</v>
      </c>
      <c r="O204" s="43"/>
      <c r="P204" s="44" t="str">
        <f t="shared" si="89"/>
        <v>-</v>
      </c>
      <c r="Q204" s="7" t="s">
        <v>1071</v>
      </c>
      <c r="R204" s="1"/>
      <c r="S204" s="1"/>
      <c r="T204" s="17" t="str">
        <f t="shared" si="74"/>
        <v>-</v>
      </c>
      <c r="U204" s="36" t="str">
        <f t="shared" ca="1" si="90"/>
        <v>-</v>
      </c>
      <c r="V204" s="37" t="str">
        <f t="shared" ca="1" si="91"/>
        <v>-</v>
      </c>
      <c r="W204" s="38" t="str">
        <f t="shared" si="92"/>
        <v>-</v>
      </c>
      <c r="X204" s="39" t="str">
        <f t="shared" si="93"/>
        <v>-</v>
      </c>
      <c r="Y204" s="36" t="str">
        <f t="shared" ca="1" si="94"/>
        <v>-</v>
      </c>
      <c r="Z204" s="37" t="str">
        <f t="shared" ca="1" si="95"/>
        <v>-</v>
      </c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39" t="str">
        <f t="shared" si="76"/>
        <v>-</v>
      </c>
      <c r="AN204" s="39" t="str">
        <f t="shared" si="77"/>
        <v>-</v>
      </c>
      <c r="AO204" s="39" t="str">
        <f t="shared" si="78"/>
        <v>-</v>
      </c>
      <c r="AP204" s="39" t="str">
        <f t="shared" si="79"/>
        <v>-</v>
      </c>
      <c r="AQ204" s="39" t="str">
        <f t="shared" si="80"/>
        <v>-</v>
      </c>
      <c r="AR204" s="39" t="str">
        <f t="shared" si="81"/>
        <v>-</v>
      </c>
      <c r="AS204" s="39" t="str">
        <f t="shared" si="82"/>
        <v>-</v>
      </c>
      <c r="AT204" s="39" t="str">
        <f t="shared" si="83"/>
        <v>-</v>
      </c>
      <c r="AU204" s="39" t="str">
        <f t="shared" si="84"/>
        <v>-</v>
      </c>
      <c r="AV204" s="39" t="str">
        <f t="shared" si="85"/>
        <v>-</v>
      </c>
      <c r="AW204" s="39" t="str">
        <f t="shared" si="86"/>
        <v>-</v>
      </c>
      <c r="AX204" s="39" t="str">
        <f t="shared" si="87"/>
        <v>-</v>
      </c>
      <c r="AY204" s="3"/>
      <c r="AZ204" s="26"/>
      <c r="BA204" s="26"/>
      <c r="BB204" s="34"/>
      <c r="BC204" s="26"/>
      <c r="BD204" s="34"/>
      <c r="BE204" s="34"/>
      <c r="BF204" s="34"/>
      <c r="BI204" s="26"/>
    </row>
    <row r="205" spans="1:61" s="4" customFormat="1" ht="13.9" customHeight="1" x14ac:dyDescent="0.25">
      <c r="A205" s="3"/>
      <c r="B205" s="9" t="s">
        <v>259</v>
      </c>
      <c r="C205" s="5"/>
      <c r="D205" s="6"/>
      <c r="E205" s="7"/>
      <c r="F205" s="7"/>
      <c r="G205" s="7"/>
      <c r="H205" s="6"/>
      <c r="I205" s="6"/>
      <c r="J205" s="6">
        <f t="shared" si="88"/>
        <v>0</v>
      </c>
      <c r="K205" s="13" t="str">
        <f t="shared" si="75"/>
        <v>-</v>
      </c>
      <c r="L205" s="6" t="str">
        <f t="shared" si="72"/>
        <v/>
      </c>
      <c r="M205" s="25" t="str">
        <f>IF(I205="","-",IFERROR(VLOOKUP(L205,Segédlisták!$B$3:$C$18,2,0),"-"))</f>
        <v>-</v>
      </c>
      <c r="N205" s="42" t="str">
        <f t="shared" si="73"/>
        <v>-</v>
      </c>
      <c r="O205" s="43"/>
      <c r="P205" s="44" t="str">
        <f t="shared" si="89"/>
        <v>-</v>
      </c>
      <c r="Q205" s="7" t="s">
        <v>1071</v>
      </c>
      <c r="R205" s="1"/>
      <c r="S205" s="1"/>
      <c r="T205" s="17" t="str">
        <f t="shared" si="74"/>
        <v>-</v>
      </c>
      <c r="U205" s="36" t="str">
        <f t="shared" ca="1" si="90"/>
        <v>-</v>
      </c>
      <c r="V205" s="37" t="str">
        <f t="shared" ca="1" si="91"/>
        <v>-</v>
      </c>
      <c r="W205" s="38" t="str">
        <f t="shared" si="92"/>
        <v>-</v>
      </c>
      <c r="X205" s="39" t="str">
        <f t="shared" si="93"/>
        <v>-</v>
      </c>
      <c r="Y205" s="36" t="str">
        <f t="shared" ca="1" si="94"/>
        <v>-</v>
      </c>
      <c r="Z205" s="37" t="str">
        <f t="shared" ca="1" si="95"/>
        <v>-</v>
      </c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39" t="str">
        <f t="shared" si="76"/>
        <v>-</v>
      </c>
      <c r="AN205" s="39" t="str">
        <f t="shared" si="77"/>
        <v>-</v>
      </c>
      <c r="AO205" s="39" t="str">
        <f t="shared" si="78"/>
        <v>-</v>
      </c>
      <c r="AP205" s="39" t="str">
        <f t="shared" si="79"/>
        <v>-</v>
      </c>
      <c r="AQ205" s="39" t="str">
        <f t="shared" si="80"/>
        <v>-</v>
      </c>
      <c r="AR205" s="39" t="str">
        <f t="shared" si="81"/>
        <v>-</v>
      </c>
      <c r="AS205" s="39" t="str">
        <f t="shared" si="82"/>
        <v>-</v>
      </c>
      <c r="AT205" s="39" t="str">
        <f t="shared" si="83"/>
        <v>-</v>
      </c>
      <c r="AU205" s="39" t="str">
        <f t="shared" si="84"/>
        <v>-</v>
      </c>
      <c r="AV205" s="39" t="str">
        <f t="shared" si="85"/>
        <v>-</v>
      </c>
      <c r="AW205" s="39" t="str">
        <f t="shared" si="86"/>
        <v>-</v>
      </c>
      <c r="AX205" s="39" t="str">
        <f t="shared" si="87"/>
        <v>-</v>
      </c>
      <c r="AY205" s="3"/>
      <c r="AZ205" s="26"/>
      <c r="BA205" s="26"/>
      <c r="BB205" s="34"/>
      <c r="BC205" s="26"/>
      <c r="BD205" s="34"/>
      <c r="BE205" s="34"/>
      <c r="BF205" s="34"/>
      <c r="BI205" s="26"/>
    </row>
    <row r="206" spans="1:61" s="4" customFormat="1" ht="13.9" customHeight="1" x14ac:dyDescent="0.25">
      <c r="A206" s="3"/>
      <c r="B206" s="9" t="s">
        <v>260</v>
      </c>
      <c r="C206" s="5"/>
      <c r="D206" s="6"/>
      <c r="E206" s="7"/>
      <c r="F206" s="7"/>
      <c r="G206" s="7"/>
      <c r="H206" s="6"/>
      <c r="I206" s="6"/>
      <c r="J206" s="6">
        <f t="shared" si="88"/>
        <v>0</v>
      </c>
      <c r="K206" s="13" t="str">
        <f t="shared" si="75"/>
        <v>-</v>
      </c>
      <c r="L206" s="6" t="str">
        <f t="shared" si="72"/>
        <v/>
      </c>
      <c r="M206" s="25" t="str">
        <f>IF(I206="","-",IFERROR(VLOOKUP(L206,Segédlisták!$B$3:$C$18,2,0),"-"))</f>
        <v>-</v>
      </c>
      <c r="N206" s="42" t="str">
        <f t="shared" si="73"/>
        <v>-</v>
      </c>
      <c r="O206" s="43"/>
      <c r="P206" s="44" t="str">
        <f t="shared" si="89"/>
        <v>-</v>
      </c>
      <c r="Q206" s="7" t="s">
        <v>1071</v>
      </c>
      <c r="R206" s="1"/>
      <c r="S206" s="1"/>
      <c r="T206" s="17" t="str">
        <f t="shared" si="74"/>
        <v>-</v>
      </c>
      <c r="U206" s="36" t="str">
        <f t="shared" ca="1" si="90"/>
        <v>-</v>
      </c>
      <c r="V206" s="37" t="str">
        <f t="shared" ca="1" si="91"/>
        <v>-</v>
      </c>
      <c r="W206" s="38" t="str">
        <f t="shared" si="92"/>
        <v>-</v>
      </c>
      <c r="X206" s="39" t="str">
        <f t="shared" si="93"/>
        <v>-</v>
      </c>
      <c r="Y206" s="36" t="str">
        <f t="shared" ca="1" si="94"/>
        <v>-</v>
      </c>
      <c r="Z206" s="37" t="str">
        <f t="shared" ca="1" si="95"/>
        <v>-</v>
      </c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39" t="str">
        <f t="shared" si="76"/>
        <v>-</v>
      </c>
      <c r="AN206" s="39" t="str">
        <f t="shared" si="77"/>
        <v>-</v>
      </c>
      <c r="AO206" s="39" t="str">
        <f t="shared" si="78"/>
        <v>-</v>
      </c>
      <c r="AP206" s="39" t="str">
        <f t="shared" si="79"/>
        <v>-</v>
      </c>
      <c r="AQ206" s="39" t="str">
        <f t="shared" si="80"/>
        <v>-</v>
      </c>
      <c r="AR206" s="39" t="str">
        <f t="shared" si="81"/>
        <v>-</v>
      </c>
      <c r="AS206" s="39" t="str">
        <f t="shared" si="82"/>
        <v>-</v>
      </c>
      <c r="AT206" s="39" t="str">
        <f t="shared" si="83"/>
        <v>-</v>
      </c>
      <c r="AU206" s="39" t="str">
        <f t="shared" si="84"/>
        <v>-</v>
      </c>
      <c r="AV206" s="39" t="str">
        <f t="shared" si="85"/>
        <v>-</v>
      </c>
      <c r="AW206" s="39" t="str">
        <f t="shared" si="86"/>
        <v>-</v>
      </c>
      <c r="AX206" s="39" t="str">
        <f t="shared" si="87"/>
        <v>-</v>
      </c>
      <c r="AY206" s="3"/>
      <c r="AZ206" s="26"/>
      <c r="BA206" s="26"/>
      <c r="BB206" s="34"/>
      <c r="BC206" s="26"/>
      <c r="BD206" s="34"/>
      <c r="BE206" s="34"/>
      <c r="BF206" s="34"/>
      <c r="BI206" s="26"/>
    </row>
    <row r="207" spans="1:61" s="4" customFormat="1" ht="13.9" customHeight="1" x14ac:dyDescent="0.25">
      <c r="A207" s="3"/>
      <c r="B207" s="9" t="s">
        <v>261</v>
      </c>
      <c r="C207" s="5"/>
      <c r="D207" s="6"/>
      <c r="E207" s="7"/>
      <c r="F207" s="7"/>
      <c r="G207" s="7"/>
      <c r="H207" s="6"/>
      <c r="I207" s="6"/>
      <c r="J207" s="6">
        <f t="shared" si="88"/>
        <v>0</v>
      </c>
      <c r="K207" s="13" t="str">
        <f t="shared" si="75"/>
        <v>-</v>
      </c>
      <c r="L207" s="6" t="str">
        <f t="shared" si="72"/>
        <v/>
      </c>
      <c r="M207" s="25" t="str">
        <f>IF(I207="","-",IFERROR(VLOOKUP(L207,Segédlisták!$B$3:$C$18,2,0),"-"))</f>
        <v>-</v>
      </c>
      <c r="N207" s="42" t="str">
        <f t="shared" si="73"/>
        <v>-</v>
      </c>
      <c r="O207" s="43"/>
      <c r="P207" s="44" t="str">
        <f t="shared" si="89"/>
        <v>-</v>
      </c>
      <c r="Q207" s="7" t="s">
        <v>1071</v>
      </c>
      <c r="R207" s="1"/>
      <c r="S207" s="1"/>
      <c r="T207" s="17" t="str">
        <f t="shared" si="74"/>
        <v>-</v>
      </c>
      <c r="U207" s="36" t="str">
        <f t="shared" ca="1" si="90"/>
        <v>-</v>
      </c>
      <c r="V207" s="37" t="str">
        <f t="shared" ca="1" si="91"/>
        <v>-</v>
      </c>
      <c r="W207" s="38" t="str">
        <f t="shared" si="92"/>
        <v>-</v>
      </c>
      <c r="X207" s="39" t="str">
        <f t="shared" si="93"/>
        <v>-</v>
      </c>
      <c r="Y207" s="36" t="str">
        <f t="shared" ca="1" si="94"/>
        <v>-</v>
      </c>
      <c r="Z207" s="37" t="str">
        <f t="shared" ca="1" si="95"/>
        <v>-</v>
      </c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39" t="str">
        <f t="shared" si="76"/>
        <v>-</v>
      </c>
      <c r="AN207" s="39" t="str">
        <f t="shared" si="77"/>
        <v>-</v>
      </c>
      <c r="AO207" s="39" t="str">
        <f t="shared" si="78"/>
        <v>-</v>
      </c>
      <c r="AP207" s="39" t="str">
        <f t="shared" si="79"/>
        <v>-</v>
      </c>
      <c r="AQ207" s="39" t="str">
        <f t="shared" si="80"/>
        <v>-</v>
      </c>
      <c r="AR207" s="39" t="str">
        <f t="shared" si="81"/>
        <v>-</v>
      </c>
      <c r="AS207" s="39" t="str">
        <f t="shared" si="82"/>
        <v>-</v>
      </c>
      <c r="AT207" s="39" t="str">
        <f t="shared" si="83"/>
        <v>-</v>
      </c>
      <c r="AU207" s="39" t="str">
        <f t="shared" si="84"/>
        <v>-</v>
      </c>
      <c r="AV207" s="39" t="str">
        <f t="shared" si="85"/>
        <v>-</v>
      </c>
      <c r="AW207" s="39" t="str">
        <f t="shared" si="86"/>
        <v>-</v>
      </c>
      <c r="AX207" s="39" t="str">
        <f t="shared" si="87"/>
        <v>-</v>
      </c>
      <c r="AY207" s="3"/>
      <c r="AZ207" s="26"/>
      <c r="BA207" s="26"/>
      <c r="BB207" s="34"/>
      <c r="BC207" s="26"/>
      <c r="BD207" s="34"/>
      <c r="BE207" s="34"/>
      <c r="BF207" s="34"/>
      <c r="BI207" s="26"/>
    </row>
    <row r="208" spans="1:61" s="4" customFormat="1" ht="13.9" customHeight="1" x14ac:dyDescent="0.25">
      <c r="A208" s="3"/>
      <c r="B208" s="9" t="s">
        <v>262</v>
      </c>
      <c r="C208" s="5"/>
      <c r="D208" s="6"/>
      <c r="E208" s="7"/>
      <c r="F208" s="7"/>
      <c r="G208" s="7"/>
      <c r="H208" s="6"/>
      <c r="I208" s="6"/>
      <c r="J208" s="6">
        <f t="shared" si="88"/>
        <v>0</v>
      </c>
      <c r="K208" s="13" t="str">
        <f t="shared" si="75"/>
        <v>-</v>
      </c>
      <c r="L208" s="6" t="str">
        <f t="shared" si="72"/>
        <v/>
      </c>
      <c r="M208" s="25" t="str">
        <f>IF(I208="","-",IFERROR(VLOOKUP(L208,Segédlisták!$B$3:$C$18,2,0),"-"))</f>
        <v>-</v>
      </c>
      <c r="N208" s="42" t="str">
        <f t="shared" si="73"/>
        <v>-</v>
      </c>
      <c r="O208" s="43"/>
      <c r="P208" s="44" t="str">
        <f t="shared" si="89"/>
        <v>-</v>
      </c>
      <c r="Q208" s="7" t="s">
        <v>1071</v>
      </c>
      <c r="R208" s="1"/>
      <c r="S208" s="1"/>
      <c r="T208" s="17" t="str">
        <f t="shared" si="74"/>
        <v>-</v>
      </c>
      <c r="U208" s="36" t="str">
        <f t="shared" ca="1" si="90"/>
        <v>-</v>
      </c>
      <c r="V208" s="37" t="str">
        <f t="shared" ca="1" si="91"/>
        <v>-</v>
      </c>
      <c r="W208" s="38" t="str">
        <f t="shared" si="92"/>
        <v>-</v>
      </c>
      <c r="X208" s="39" t="str">
        <f t="shared" si="93"/>
        <v>-</v>
      </c>
      <c r="Y208" s="36" t="str">
        <f t="shared" ca="1" si="94"/>
        <v>-</v>
      </c>
      <c r="Z208" s="37" t="str">
        <f t="shared" ca="1" si="95"/>
        <v>-</v>
      </c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39" t="str">
        <f t="shared" si="76"/>
        <v>-</v>
      </c>
      <c r="AN208" s="39" t="str">
        <f t="shared" si="77"/>
        <v>-</v>
      </c>
      <c r="AO208" s="39" t="str">
        <f t="shared" si="78"/>
        <v>-</v>
      </c>
      <c r="AP208" s="39" t="str">
        <f t="shared" si="79"/>
        <v>-</v>
      </c>
      <c r="AQ208" s="39" t="str">
        <f t="shared" si="80"/>
        <v>-</v>
      </c>
      <c r="AR208" s="39" t="str">
        <f t="shared" si="81"/>
        <v>-</v>
      </c>
      <c r="AS208" s="39" t="str">
        <f t="shared" si="82"/>
        <v>-</v>
      </c>
      <c r="AT208" s="39" t="str">
        <f t="shared" si="83"/>
        <v>-</v>
      </c>
      <c r="AU208" s="39" t="str">
        <f t="shared" si="84"/>
        <v>-</v>
      </c>
      <c r="AV208" s="39" t="str">
        <f t="shared" si="85"/>
        <v>-</v>
      </c>
      <c r="AW208" s="39" t="str">
        <f t="shared" si="86"/>
        <v>-</v>
      </c>
      <c r="AX208" s="39" t="str">
        <f t="shared" si="87"/>
        <v>-</v>
      </c>
      <c r="AY208" s="3"/>
      <c r="AZ208" s="26"/>
      <c r="BA208" s="26"/>
      <c r="BB208" s="34"/>
      <c r="BC208" s="26"/>
      <c r="BD208" s="34"/>
      <c r="BE208" s="34"/>
      <c r="BF208" s="34"/>
      <c r="BI208" s="26"/>
    </row>
    <row r="209" spans="1:61" s="4" customFormat="1" ht="13.9" customHeight="1" x14ac:dyDescent="0.25">
      <c r="A209" s="3"/>
      <c r="B209" s="9" t="s">
        <v>263</v>
      </c>
      <c r="C209" s="5"/>
      <c r="D209" s="6"/>
      <c r="E209" s="7"/>
      <c r="F209" s="7"/>
      <c r="G209" s="7"/>
      <c r="H209" s="6"/>
      <c r="I209" s="6"/>
      <c r="J209" s="6">
        <f t="shared" si="88"/>
        <v>0</v>
      </c>
      <c r="K209" s="13" t="str">
        <f t="shared" si="75"/>
        <v>-</v>
      </c>
      <c r="L209" s="6" t="str">
        <f t="shared" si="72"/>
        <v/>
      </c>
      <c r="M209" s="25" t="str">
        <f>IF(I209="","-",IFERROR(VLOOKUP(L209,Segédlisták!$B$3:$C$18,2,0),"-"))</f>
        <v>-</v>
      </c>
      <c r="N209" s="42" t="str">
        <f t="shared" si="73"/>
        <v>-</v>
      </c>
      <c r="O209" s="43"/>
      <c r="P209" s="44" t="str">
        <f t="shared" si="89"/>
        <v>-</v>
      </c>
      <c r="Q209" s="7" t="s">
        <v>1071</v>
      </c>
      <c r="R209" s="1"/>
      <c r="S209" s="1"/>
      <c r="T209" s="17" t="str">
        <f t="shared" si="74"/>
        <v>-</v>
      </c>
      <c r="U209" s="36" t="str">
        <f t="shared" ca="1" si="90"/>
        <v>-</v>
      </c>
      <c r="V209" s="37" t="str">
        <f t="shared" ca="1" si="91"/>
        <v>-</v>
      </c>
      <c r="W209" s="38" t="str">
        <f t="shared" si="92"/>
        <v>-</v>
      </c>
      <c r="X209" s="39" t="str">
        <f t="shared" si="93"/>
        <v>-</v>
      </c>
      <c r="Y209" s="36" t="str">
        <f t="shared" ca="1" si="94"/>
        <v>-</v>
      </c>
      <c r="Z209" s="37" t="str">
        <f t="shared" ca="1" si="95"/>
        <v>-</v>
      </c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39" t="str">
        <f t="shared" si="76"/>
        <v>-</v>
      </c>
      <c r="AN209" s="39" t="str">
        <f t="shared" si="77"/>
        <v>-</v>
      </c>
      <c r="AO209" s="39" t="str">
        <f t="shared" si="78"/>
        <v>-</v>
      </c>
      <c r="AP209" s="39" t="str">
        <f t="shared" si="79"/>
        <v>-</v>
      </c>
      <c r="AQ209" s="39" t="str">
        <f t="shared" si="80"/>
        <v>-</v>
      </c>
      <c r="AR209" s="39" t="str">
        <f t="shared" si="81"/>
        <v>-</v>
      </c>
      <c r="AS209" s="39" t="str">
        <f t="shared" si="82"/>
        <v>-</v>
      </c>
      <c r="AT209" s="39" t="str">
        <f t="shared" si="83"/>
        <v>-</v>
      </c>
      <c r="AU209" s="39" t="str">
        <f t="shared" si="84"/>
        <v>-</v>
      </c>
      <c r="AV209" s="39" t="str">
        <f t="shared" si="85"/>
        <v>-</v>
      </c>
      <c r="AW209" s="39" t="str">
        <f t="shared" si="86"/>
        <v>-</v>
      </c>
      <c r="AX209" s="39" t="str">
        <f t="shared" si="87"/>
        <v>-</v>
      </c>
      <c r="AY209" s="3"/>
      <c r="AZ209" s="26"/>
      <c r="BA209" s="26"/>
      <c r="BB209" s="34"/>
      <c r="BC209" s="26"/>
      <c r="BD209" s="34"/>
      <c r="BE209" s="34"/>
      <c r="BF209" s="34"/>
      <c r="BI209" s="26"/>
    </row>
    <row r="210" spans="1:61" s="4" customFormat="1" ht="13.9" customHeight="1" x14ac:dyDescent="0.25">
      <c r="A210" s="3"/>
      <c r="B210" s="9" t="s">
        <v>264</v>
      </c>
      <c r="C210" s="5"/>
      <c r="D210" s="6"/>
      <c r="E210" s="7"/>
      <c r="F210" s="7"/>
      <c r="G210" s="7"/>
      <c r="H210" s="6"/>
      <c r="I210" s="6"/>
      <c r="J210" s="6">
        <f t="shared" si="88"/>
        <v>0</v>
      </c>
      <c r="K210" s="13" t="str">
        <f t="shared" si="75"/>
        <v>-</v>
      </c>
      <c r="L210" s="6" t="str">
        <f t="shared" si="72"/>
        <v/>
      </c>
      <c r="M210" s="25" t="str">
        <f>IF(I210="","-",IFERROR(VLOOKUP(L210,Segédlisták!$B$3:$C$18,2,0),"-"))</f>
        <v>-</v>
      </c>
      <c r="N210" s="42" t="str">
        <f t="shared" si="73"/>
        <v>-</v>
      </c>
      <c r="O210" s="43"/>
      <c r="P210" s="44" t="str">
        <f t="shared" si="89"/>
        <v>-</v>
      </c>
      <c r="Q210" s="7" t="s">
        <v>1071</v>
      </c>
      <c r="R210" s="1"/>
      <c r="S210" s="1"/>
      <c r="T210" s="17" t="str">
        <f t="shared" si="74"/>
        <v>-</v>
      </c>
      <c r="U210" s="36" t="str">
        <f t="shared" ca="1" si="90"/>
        <v>-</v>
      </c>
      <c r="V210" s="37" t="str">
        <f t="shared" ca="1" si="91"/>
        <v>-</v>
      </c>
      <c r="W210" s="38" t="str">
        <f t="shared" si="92"/>
        <v>-</v>
      </c>
      <c r="X210" s="39" t="str">
        <f t="shared" si="93"/>
        <v>-</v>
      </c>
      <c r="Y210" s="36" t="str">
        <f t="shared" ca="1" si="94"/>
        <v>-</v>
      </c>
      <c r="Z210" s="37" t="str">
        <f t="shared" ca="1" si="95"/>
        <v>-</v>
      </c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39" t="str">
        <f t="shared" si="76"/>
        <v>-</v>
      </c>
      <c r="AN210" s="39" t="str">
        <f t="shared" si="77"/>
        <v>-</v>
      </c>
      <c r="AO210" s="39" t="str">
        <f t="shared" si="78"/>
        <v>-</v>
      </c>
      <c r="AP210" s="39" t="str">
        <f t="shared" si="79"/>
        <v>-</v>
      </c>
      <c r="AQ210" s="39" t="str">
        <f t="shared" si="80"/>
        <v>-</v>
      </c>
      <c r="AR210" s="39" t="str">
        <f t="shared" si="81"/>
        <v>-</v>
      </c>
      <c r="AS210" s="39" t="str">
        <f t="shared" si="82"/>
        <v>-</v>
      </c>
      <c r="AT210" s="39" t="str">
        <f t="shared" si="83"/>
        <v>-</v>
      </c>
      <c r="AU210" s="39" t="str">
        <f t="shared" si="84"/>
        <v>-</v>
      </c>
      <c r="AV210" s="39" t="str">
        <f t="shared" si="85"/>
        <v>-</v>
      </c>
      <c r="AW210" s="39" t="str">
        <f t="shared" si="86"/>
        <v>-</v>
      </c>
      <c r="AX210" s="39" t="str">
        <f t="shared" si="87"/>
        <v>-</v>
      </c>
      <c r="AY210" s="3"/>
      <c r="AZ210" s="26"/>
      <c r="BA210" s="26"/>
      <c r="BB210" s="34"/>
      <c r="BC210" s="26"/>
      <c r="BD210" s="34"/>
      <c r="BE210" s="34"/>
      <c r="BF210" s="34"/>
      <c r="BI210" s="26"/>
    </row>
    <row r="211" spans="1:61" s="4" customFormat="1" ht="13.9" customHeight="1" x14ac:dyDescent="0.25">
      <c r="A211" s="3"/>
      <c r="B211" s="9" t="s">
        <v>265</v>
      </c>
      <c r="C211" s="5"/>
      <c r="D211" s="6"/>
      <c r="E211" s="7"/>
      <c r="F211" s="7"/>
      <c r="G211" s="7"/>
      <c r="H211" s="6"/>
      <c r="I211" s="6"/>
      <c r="J211" s="6">
        <f t="shared" si="88"/>
        <v>0</v>
      </c>
      <c r="K211" s="13" t="str">
        <f t="shared" si="75"/>
        <v>-</v>
      </c>
      <c r="L211" s="6" t="str">
        <f t="shared" si="72"/>
        <v/>
      </c>
      <c r="M211" s="25" t="str">
        <f>IF(I211="","-",IFERROR(VLOOKUP(L211,Segédlisták!$B$3:$C$18,2,0),"-"))</f>
        <v>-</v>
      </c>
      <c r="N211" s="42" t="str">
        <f t="shared" si="73"/>
        <v>-</v>
      </c>
      <c r="O211" s="43"/>
      <c r="P211" s="44" t="str">
        <f t="shared" si="89"/>
        <v>-</v>
      </c>
      <c r="Q211" s="7" t="s">
        <v>1071</v>
      </c>
      <c r="R211" s="1"/>
      <c r="S211" s="1"/>
      <c r="T211" s="17" t="str">
        <f t="shared" si="74"/>
        <v>-</v>
      </c>
      <c r="U211" s="36" t="str">
        <f t="shared" ca="1" si="90"/>
        <v>-</v>
      </c>
      <c r="V211" s="37" t="str">
        <f t="shared" ca="1" si="91"/>
        <v>-</v>
      </c>
      <c r="W211" s="38" t="str">
        <f t="shared" si="92"/>
        <v>-</v>
      </c>
      <c r="X211" s="39" t="str">
        <f t="shared" si="93"/>
        <v>-</v>
      </c>
      <c r="Y211" s="36" t="str">
        <f t="shared" ca="1" si="94"/>
        <v>-</v>
      </c>
      <c r="Z211" s="37" t="str">
        <f t="shared" ca="1" si="95"/>
        <v>-</v>
      </c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39" t="str">
        <f t="shared" si="76"/>
        <v>-</v>
      </c>
      <c r="AN211" s="39" t="str">
        <f t="shared" si="77"/>
        <v>-</v>
      </c>
      <c r="AO211" s="39" t="str">
        <f t="shared" si="78"/>
        <v>-</v>
      </c>
      <c r="AP211" s="39" t="str">
        <f t="shared" si="79"/>
        <v>-</v>
      </c>
      <c r="AQ211" s="39" t="str">
        <f t="shared" si="80"/>
        <v>-</v>
      </c>
      <c r="AR211" s="39" t="str">
        <f t="shared" si="81"/>
        <v>-</v>
      </c>
      <c r="AS211" s="39" t="str">
        <f t="shared" si="82"/>
        <v>-</v>
      </c>
      <c r="AT211" s="39" t="str">
        <f t="shared" si="83"/>
        <v>-</v>
      </c>
      <c r="AU211" s="39" t="str">
        <f t="shared" si="84"/>
        <v>-</v>
      </c>
      <c r="AV211" s="39" t="str">
        <f t="shared" si="85"/>
        <v>-</v>
      </c>
      <c r="AW211" s="39" t="str">
        <f t="shared" si="86"/>
        <v>-</v>
      </c>
      <c r="AX211" s="39" t="str">
        <f t="shared" si="87"/>
        <v>-</v>
      </c>
      <c r="AY211" s="3"/>
      <c r="AZ211" s="26"/>
      <c r="BA211" s="26"/>
      <c r="BB211" s="34"/>
      <c r="BC211" s="26"/>
      <c r="BD211" s="34"/>
      <c r="BE211" s="34"/>
      <c r="BF211" s="34"/>
      <c r="BI211" s="26"/>
    </row>
    <row r="212" spans="1:61" s="4" customFormat="1" ht="13.9" customHeight="1" x14ac:dyDescent="0.25">
      <c r="A212" s="3"/>
      <c r="B212" s="9" t="s">
        <v>266</v>
      </c>
      <c r="C212" s="5"/>
      <c r="D212" s="6"/>
      <c r="E212" s="7"/>
      <c r="F212" s="7"/>
      <c r="G212" s="7"/>
      <c r="H212" s="6"/>
      <c r="I212" s="6"/>
      <c r="J212" s="6">
        <f t="shared" si="88"/>
        <v>0</v>
      </c>
      <c r="K212" s="13" t="str">
        <f t="shared" si="75"/>
        <v>-</v>
      </c>
      <c r="L212" s="6" t="str">
        <f t="shared" si="72"/>
        <v/>
      </c>
      <c r="M212" s="25" t="str">
        <f>IF(I212="","-",IFERROR(VLOOKUP(L212,Segédlisták!$B$3:$C$18,2,0),"-"))</f>
        <v>-</v>
      </c>
      <c r="N212" s="42" t="str">
        <f t="shared" si="73"/>
        <v>-</v>
      </c>
      <c r="O212" s="43"/>
      <c r="P212" s="44" t="str">
        <f t="shared" si="89"/>
        <v>-</v>
      </c>
      <c r="Q212" s="7" t="s">
        <v>1071</v>
      </c>
      <c r="R212" s="1"/>
      <c r="S212" s="1"/>
      <c r="T212" s="17" t="str">
        <f t="shared" si="74"/>
        <v>-</v>
      </c>
      <c r="U212" s="36" t="str">
        <f t="shared" ca="1" si="90"/>
        <v>-</v>
      </c>
      <c r="V212" s="37" t="str">
        <f t="shared" ca="1" si="91"/>
        <v>-</v>
      </c>
      <c r="W212" s="38" t="str">
        <f t="shared" si="92"/>
        <v>-</v>
      </c>
      <c r="X212" s="39" t="str">
        <f t="shared" si="93"/>
        <v>-</v>
      </c>
      <c r="Y212" s="36" t="str">
        <f t="shared" ca="1" si="94"/>
        <v>-</v>
      </c>
      <c r="Z212" s="37" t="str">
        <f t="shared" ca="1" si="95"/>
        <v>-</v>
      </c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39" t="str">
        <f t="shared" si="76"/>
        <v>-</v>
      </c>
      <c r="AN212" s="39" t="str">
        <f t="shared" si="77"/>
        <v>-</v>
      </c>
      <c r="AO212" s="39" t="str">
        <f t="shared" si="78"/>
        <v>-</v>
      </c>
      <c r="AP212" s="39" t="str">
        <f t="shared" si="79"/>
        <v>-</v>
      </c>
      <c r="AQ212" s="39" t="str">
        <f t="shared" si="80"/>
        <v>-</v>
      </c>
      <c r="AR212" s="39" t="str">
        <f t="shared" si="81"/>
        <v>-</v>
      </c>
      <c r="AS212" s="39" t="str">
        <f t="shared" si="82"/>
        <v>-</v>
      </c>
      <c r="AT212" s="39" t="str">
        <f t="shared" si="83"/>
        <v>-</v>
      </c>
      <c r="AU212" s="39" t="str">
        <f t="shared" si="84"/>
        <v>-</v>
      </c>
      <c r="AV212" s="39" t="str">
        <f t="shared" si="85"/>
        <v>-</v>
      </c>
      <c r="AW212" s="39" t="str">
        <f t="shared" si="86"/>
        <v>-</v>
      </c>
      <c r="AX212" s="39" t="str">
        <f t="shared" si="87"/>
        <v>-</v>
      </c>
      <c r="AY212" s="3"/>
      <c r="AZ212" s="26"/>
      <c r="BA212" s="26"/>
      <c r="BB212" s="34"/>
      <c r="BC212" s="26"/>
      <c r="BD212" s="34"/>
      <c r="BE212" s="34"/>
      <c r="BF212" s="34"/>
      <c r="BI212" s="26"/>
    </row>
    <row r="213" spans="1:61" s="4" customFormat="1" ht="13.9" customHeight="1" x14ac:dyDescent="0.25">
      <c r="A213" s="3"/>
      <c r="B213" s="9" t="s">
        <v>267</v>
      </c>
      <c r="C213" s="5"/>
      <c r="D213" s="6"/>
      <c r="E213" s="7"/>
      <c r="F213" s="7"/>
      <c r="G213" s="7"/>
      <c r="H213" s="6"/>
      <c r="I213" s="6"/>
      <c r="J213" s="6">
        <f t="shared" si="88"/>
        <v>0</v>
      </c>
      <c r="K213" s="13" t="str">
        <f t="shared" si="75"/>
        <v>-</v>
      </c>
      <c r="L213" s="6" t="str">
        <f t="shared" si="72"/>
        <v/>
      </c>
      <c r="M213" s="25" t="str">
        <f>IF(I213="","-",IFERROR(VLOOKUP(L213,Segédlisták!$B$3:$C$18,2,0),"-"))</f>
        <v>-</v>
      </c>
      <c r="N213" s="42" t="str">
        <f t="shared" si="73"/>
        <v>-</v>
      </c>
      <c r="O213" s="43"/>
      <c r="P213" s="44" t="str">
        <f t="shared" si="89"/>
        <v>-</v>
      </c>
      <c r="Q213" s="7" t="s">
        <v>1071</v>
      </c>
      <c r="R213" s="1"/>
      <c r="S213" s="1"/>
      <c r="T213" s="17" t="str">
        <f t="shared" si="74"/>
        <v>-</v>
      </c>
      <c r="U213" s="36" t="str">
        <f t="shared" ca="1" si="90"/>
        <v>-</v>
      </c>
      <c r="V213" s="37" t="str">
        <f t="shared" ca="1" si="91"/>
        <v>-</v>
      </c>
      <c r="W213" s="38" t="str">
        <f t="shared" si="92"/>
        <v>-</v>
      </c>
      <c r="X213" s="39" t="str">
        <f t="shared" si="93"/>
        <v>-</v>
      </c>
      <c r="Y213" s="36" t="str">
        <f t="shared" ca="1" si="94"/>
        <v>-</v>
      </c>
      <c r="Z213" s="37" t="str">
        <f t="shared" ca="1" si="95"/>
        <v>-</v>
      </c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39" t="str">
        <f t="shared" si="76"/>
        <v>-</v>
      </c>
      <c r="AN213" s="39" t="str">
        <f t="shared" si="77"/>
        <v>-</v>
      </c>
      <c r="AO213" s="39" t="str">
        <f t="shared" si="78"/>
        <v>-</v>
      </c>
      <c r="AP213" s="39" t="str">
        <f t="shared" si="79"/>
        <v>-</v>
      </c>
      <c r="AQ213" s="39" t="str">
        <f t="shared" si="80"/>
        <v>-</v>
      </c>
      <c r="AR213" s="39" t="str">
        <f t="shared" si="81"/>
        <v>-</v>
      </c>
      <c r="AS213" s="39" t="str">
        <f t="shared" si="82"/>
        <v>-</v>
      </c>
      <c r="AT213" s="39" t="str">
        <f t="shared" si="83"/>
        <v>-</v>
      </c>
      <c r="AU213" s="39" t="str">
        <f t="shared" si="84"/>
        <v>-</v>
      </c>
      <c r="AV213" s="39" t="str">
        <f t="shared" si="85"/>
        <v>-</v>
      </c>
      <c r="AW213" s="39" t="str">
        <f t="shared" si="86"/>
        <v>-</v>
      </c>
      <c r="AX213" s="39" t="str">
        <f t="shared" si="87"/>
        <v>-</v>
      </c>
      <c r="AY213" s="3"/>
      <c r="AZ213" s="26"/>
      <c r="BA213" s="26"/>
      <c r="BB213" s="34"/>
      <c r="BC213" s="26"/>
      <c r="BD213" s="34"/>
      <c r="BE213" s="34"/>
      <c r="BF213" s="34"/>
      <c r="BI213" s="26"/>
    </row>
    <row r="214" spans="1:61" s="4" customFormat="1" ht="13.9" customHeight="1" x14ac:dyDescent="0.25">
      <c r="A214" s="3"/>
      <c r="B214" s="9" t="s">
        <v>268</v>
      </c>
      <c r="C214" s="5"/>
      <c r="D214" s="6"/>
      <c r="E214" s="7"/>
      <c r="F214" s="7"/>
      <c r="G214" s="7"/>
      <c r="H214" s="6"/>
      <c r="I214" s="6"/>
      <c r="J214" s="6">
        <f t="shared" si="88"/>
        <v>0</v>
      </c>
      <c r="K214" s="13" t="str">
        <f t="shared" si="75"/>
        <v>-</v>
      </c>
      <c r="L214" s="6" t="str">
        <f t="shared" si="72"/>
        <v/>
      </c>
      <c r="M214" s="25" t="str">
        <f>IF(I214="","-",IFERROR(VLOOKUP(L214,Segédlisták!$B$3:$C$18,2,0),"-"))</f>
        <v>-</v>
      </c>
      <c r="N214" s="42" t="str">
        <f t="shared" si="73"/>
        <v>-</v>
      </c>
      <c r="O214" s="43"/>
      <c r="P214" s="44" t="str">
        <f t="shared" si="89"/>
        <v>-</v>
      </c>
      <c r="Q214" s="7" t="s">
        <v>1071</v>
      </c>
      <c r="R214" s="1"/>
      <c r="S214" s="1"/>
      <c r="T214" s="17" t="str">
        <f t="shared" si="74"/>
        <v>-</v>
      </c>
      <c r="U214" s="36" t="str">
        <f t="shared" ca="1" si="90"/>
        <v>-</v>
      </c>
      <c r="V214" s="37" t="str">
        <f t="shared" ca="1" si="91"/>
        <v>-</v>
      </c>
      <c r="W214" s="38" t="str">
        <f t="shared" si="92"/>
        <v>-</v>
      </c>
      <c r="X214" s="39" t="str">
        <f t="shared" si="93"/>
        <v>-</v>
      </c>
      <c r="Y214" s="36" t="str">
        <f t="shared" ca="1" si="94"/>
        <v>-</v>
      </c>
      <c r="Z214" s="37" t="str">
        <f t="shared" ca="1" si="95"/>
        <v>-</v>
      </c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39" t="str">
        <f t="shared" si="76"/>
        <v>-</v>
      </c>
      <c r="AN214" s="39" t="str">
        <f t="shared" si="77"/>
        <v>-</v>
      </c>
      <c r="AO214" s="39" t="str">
        <f t="shared" si="78"/>
        <v>-</v>
      </c>
      <c r="AP214" s="39" t="str">
        <f t="shared" si="79"/>
        <v>-</v>
      </c>
      <c r="AQ214" s="39" t="str">
        <f t="shared" si="80"/>
        <v>-</v>
      </c>
      <c r="AR214" s="39" t="str">
        <f t="shared" si="81"/>
        <v>-</v>
      </c>
      <c r="AS214" s="39" t="str">
        <f t="shared" si="82"/>
        <v>-</v>
      </c>
      <c r="AT214" s="39" t="str">
        <f t="shared" si="83"/>
        <v>-</v>
      </c>
      <c r="AU214" s="39" t="str">
        <f t="shared" si="84"/>
        <v>-</v>
      </c>
      <c r="AV214" s="39" t="str">
        <f t="shared" si="85"/>
        <v>-</v>
      </c>
      <c r="AW214" s="39" t="str">
        <f t="shared" si="86"/>
        <v>-</v>
      </c>
      <c r="AX214" s="39" t="str">
        <f t="shared" si="87"/>
        <v>-</v>
      </c>
      <c r="AY214" s="3"/>
      <c r="AZ214" s="26"/>
      <c r="BA214" s="26"/>
      <c r="BB214" s="34"/>
      <c r="BC214" s="26"/>
      <c r="BD214" s="34"/>
      <c r="BE214" s="34"/>
      <c r="BF214" s="34"/>
      <c r="BI214" s="26"/>
    </row>
    <row r="215" spans="1:61" s="4" customFormat="1" ht="13.9" customHeight="1" x14ac:dyDescent="0.25">
      <c r="A215" s="3"/>
      <c r="B215" s="9" t="s">
        <v>269</v>
      </c>
      <c r="C215" s="5"/>
      <c r="D215" s="6"/>
      <c r="E215" s="7"/>
      <c r="F215" s="7"/>
      <c r="G215" s="7"/>
      <c r="H215" s="6"/>
      <c r="I215" s="6"/>
      <c r="J215" s="6">
        <f t="shared" si="88"/>
        <v>0</v>
      </c>
      <c r="K215" s="13" t="str">
        <f t="shared" si="75"/>
        <v>-</v>
      </c>
      <c r="L215" s="6" t="str">
        <f t="shared" si="72"/>
        <v/>
      </c>
      <c r="M215" s="25" t="str">
        <f>IF(I215="","-",IFERROR(VLOOKUP(L215,Segédlisták!$B$3:$C$18,2,0),"-"))</f>
        <v>-</v>
      </c>
      <c r="N215" s="42" t="str">
        <f t="shared" si="73"/>
        <v>-</v>
      </c>
      <c r="O215" s="43"/>
      <c r="P215" s="44" t="str">
        <f t="shared" si="89"/>
        <v>-</v>
      </c>
      <c r="Q215" s="7" t="s">
        <v>1071</v>
      </c>
      <c r="R215" s="1"/>
      <c r="S215" s="1"/>
      <c r="T215" s="17" t="str">
        <f t="shared" si="74"/>
        <v>-</v>
      </c>
      <c r="U215" s="36" t="str">
        <f t="shared" ca="1" si="90"/>
        <v>-</v>
      </c>
      <c r="V215" s="37" t="str">
        <f t="shared" ca="1" si="91"/>
        <v>-</v>
      </c>
      <c r="W215" s="38" t="str">
        <f t="shared" si="92"/>
        <v>-</v>
      </c>
      <c r="X215" s="39" t="str">
        <f t="shared" si="93"/>
        <v>-</v>
      </c>
      <c r="Y215" s="36" t="str">
        <f t="shared" ca="1" si="94"/>
        <v>-</v>
      </c>
      <c r="Z215" s="37" t="str">
        <f t="shared" ca="1" si="95"/>
        <v>-</v>
      </c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39" t="str">
        <f t="shared" si="76"/>
        <v>-</v>
      </c>
      <c r="AN215" s="39" t="str">
        <f t="shared" si="77"/>
        <v>-</v>
      </c>
      <c r="AO215" s="39" t="str">
        <f t="shared" si="78"/>
        <v>-</v>
      </c>
      <c r="AP215" s="39" t="str">
        <f t="shared" si="79"/>
        <v>-</v>
      </c>
      <c r="AQ215" s="39" t="str">
        <f t="shared" si="80"/>
        <v>-</v>
      </c>
      <c r="AR215" s="39" t="str">
        <f t="shared" si="81"/>
        <v>-</v>
      </c>
      <c r="AS215" s="39" t="str">
        <f t="shared" si="82"/>
        <v>-</v>
      </c>
      <c r="AT215" s="39" t="str">
        <f t="shared" si="83"/>
        <v>-</v>
      </c>
      <c r="AU215" s="39" t="str">
        <f t="shared" si="84"/>
        <v>-</v>
      </c>
      <c r="AV215" s="39" t="str">
        <f t="shared" si="85"/>
        <v>-</v>
      </c>
      <c r="AW215" s="39" t="str">
        <f t="shared" si="86"/>
        <v>-</v>
      </c>
      <c r="AX215" s="39" t="str">
        <f t="shared" si="87"/>
        <v>-</v>
      </c>
      <c r="AY215" s="3"/>
      <c r="AZ215" s="26"/>
      <c r="BA215" s="26"/>
      <c r="BB215" s="34"/>
      <c r="BC215" s="26"/>
      <c r="BD215" s="34"/>
      <c r="BE215" s="34"/>
      <c r="BF215" s="34"/>
      <c r="BI215" s="26"/>
    </row>
    <row r="216" spans="1:61" s="4" customFormat="1" ht="13.9" customHeight="1" x14ac:dyDescent="0.25">
      <c r="A216" s="3"/>
      <c r="B216" s="9" t="s">
        <v>270</v>
      </c>
      <c r="C216" s="5"/>
      <c r="D216" s="6"/>
      <c r="E216" s="7"/>
      <c r="F216" s="7"/>
      <c r="G216" s="7"/>
      <c r="H216" s="6"/>
      <c r="I216" s="6"/>
      <c r="J216" s="6">
        <f t="shared" si="88"/>
        <v>0</v>
      </c>
      <c r="K216" s="13" t="str">
        <f t="shared" si="75"/>
        <v>-</v>
      </c>
      <c r="L216" s="6" t="str">
        <f t="shared" si="72"/>
        <v/>
      </c>
      <c r="M216" s="25" t="str">
        <f>IF(I216="","-",IFERROR(VLOOKUP(L216,Segédlisták!$B$3:$C$18,2,0),"-"))</f>
        <v>-</v>
      </c>
      <c r="N216" s="42" t="str">
        <f t="shared" si="73"/>
        <v>-</v>
      </c>
      <c r="O216" s="43"/>
      <c r="P216" s="44" t="str">
        <f t="shared" si="89"/>
        <v>-</v>
      </c>
      <c r="Q216" s="7" t="s">
        <v>1071</v>
      </c>
      <c r="R216" s="1"/>
      <c r="S216" s="1"/>
      <c r="T216" s="17" t="str">
        <f t="shared" si="74"/>
        <v>-</v>
      </c>
      <c r="U216" s="36" t="str">
        <f t="shared" ca="1" si="90"/>
        <v>-</v>
      </c>
      <c r="V216" s="37" t="str">
        <f t="shared" ca="1" si="91"/>
        <v>-</v>
      </c>
      <c r="W216" s="38" t="str">
        <f t="shared" si="92"/>
        <v>-</v>
      </c>
      <c r="X216" s="39" t="str">
        <f t="shared" si="93"/>
        <v>-</v>
      </c>
      <c r="Y216" s="36" t="str">
        <f t="shared" ca="1" si="94"/>
        <v>-</v>
      </c>
      <c r="Z216" s="37" t="str">
        <f t="shared" ca="1" si="95"/>
        <v>-</v>
      </c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39" t="str">
        <f t="shared" si="76"/>
        <v>-</v>
      </c>
      <c r="AN216" s="39" t="str">
        <f t="shared" si="77"/>
        <v>-</v>
      </c>
      <c r="AO216" s="39" t="str">
        <f t="shared" si="78"/>
        <v>-</v>
      </c>
      <c r="AP216" s="39" t="str">
        <f t="shared" si="79"/>
        <v>-</v>
      </c>
      <c r="AQ216" s="39" t="str">
        <f t="shared" si="80"/>
        <v>-</v>
      </c>
      <c r="AR216" s="39" t="str">
        <f t="shared" si="81"/>
        <v>-</v>
      </c>
      <c r="AS216" s="39" t="str">
        <f t="shared" si="82"/>
        <v>-</v>
      </c>
      <c r="AT216" s="39" t="str">
        <f t="shared" si="83"/>
        <v>-</v>
      </c>
      <c r="AU216" s="39" t="str">
        <f t="shared" si="84"/>
        <v>-</v>
      </c>
      <c r="AV216" s="39" t="str">
        <f t="shared" si="85"/>
        <v>-</v>
      </c>
      <c r="AW216" s="39" t="str">
        <f t="shared" si="86"/>
        <v>-</v>
      </c>
      <c r="AX216" s="39" t="str">
        <f t="shared" si="87"/>
        <v>-</v>
      </c>
      <c r="AY216" s="3"/>
      <c r="AZ216" s="26"/>
      <c r="BA216" s="26"/>
      <c r="BB216" s="34"/>
      <c r="BC216" s="26"/>
      <c r="BD216" s="34"/>
      <c r="BE216" s="34"/>
      <c r="BF216" s="34"/>
      <c r="BI216" s="26"/>
    </row>
    <row r="217" spans="1:61" s="4" customFormat="1" ht="13.9" customHeight="1" x14ac:dyDescent="0.25">
      <c r="A217" s="3"/>
      <c r="B217" s="9" t="s">
        <v>271</v>
      </c>
      <c r="C217" s="5"/>
      <c r="D217" s="6"/>
      <c r="E217" s="7"/>
      <c r="F217" s="7"/>
      <c r="G217" s="7"/>
      <c r="H217" s="6"/>
      <c r="I217" s="6"/>
      <c r="J217" s="6">
        <f t="shared" si="88"/>
        <v>0</v>
      </c>
      <c r="K217" s="13" t="str">
        <f t="shared" si="75"/>
        <v>-</v>
      </c>
      <c r="L217" s="6" t="str">
        <f t="shared" si="72"/>
        <v/>
      </c>
      <c r="M217" s="25" t="str">
        <f>IF(I217="","-",IFERROR(VLOOKUP(L217,Segédlisták!$B$3:$C$18,2,0),"-"))</f>
        <v>-</v>
      </c>
      <c r="N217" s="42" t="str">
        <f t="shared" si="73"/>
        <v>-</v>
      </c>
      <c r="O217" s="43"/>
      <c r="P217" s="44" t="str">
        <f t="shared" si="89"/>
        <v>-</v>
      </c>
      <c r="Q217" s="7" t="s">
        <v>1071</v>
      </c>
      <c r="R217" s="1"/>
      <c r="S217" s="1"/>
      <c r="T217" s="17" t="str">
        <f t="shared" si="74"/>
        <v>-</v>
      </c>
      <c r="U217" s="36" t="str">
        <f t="shared" ca="1" si="90"/>
        <v>-</v>
      </c>
      <c r="V217" s="37" t="str">
        <f t="shared" ca="1" si="91"/>
        <v>-</v>
      </c>
      <c r="W217" s="38" t="str">
        <f t="shared" si="92"/>
        <v>-</v>
      </c>
      <c r="X217" s="39" t="str">
        <f t="shared" si="93"/>
        <v>-</v>
      </c>
      <c r="Y217" s="36" t="str">
        <f t="shared" ca="1" si="94"/>
        <v>-</v>
      </c>
      <c r="Z217" s="37" t="str">
        <f t="shared" ca="1" si="95"/>
        <v>-</v>
      </c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39" t="str">
        <f t="shared" si="76"/>
        <v>-</v>
      </c>
      <c r="AN217" s="39" t="str">
        <f t="shared" si="77"/>
        <v>-</v>
      </c>
      <c r="AO217" s="39" t="str">
        <f t="shared" si="78"/>
        <v>-</v>
      </c>
      <c r="AP217" s="39" t="str">
        <f t="shared" si="79"/>
        <v>-</v>
      </c>
      <c r="AQ217" s="39" t="str">
        <f t="shared" si="80"/>
        <v>-</v>
      </c>
      <c r="AR217" s="39" t="str">
        <f t="shared" si="81"/>
        <v>-</v>
      </c>
      <c r="AS217" s="39" t="str">
        <f t="shared" si="82"/>
        <v>-</v>
      </c>
      <c r="AT217" s="39" t="str">
        <f t="shared" si="83"/>
        <v>-</v>
      </c>
      <c r="AU217" s="39" t="str">
        <f t="shared" si="84"/>
        <v>-</v>
      </c>
      <c r="AV217" s="39" t="str">
        <f t="shared" si="85"/>
        <v>-</v>
      </c>
      <c r="AW217" s="39" t="str">
        <f t="shared" si="86"/>
        <v>-</v>
      </c>
      <c r="AX217" s="39" t="str">
        <f t="shared" si="87"/>
        <v>-</v>
      </c>
      <c r="AY217" s="3"/>
      <c r="AZ217" s="26"/>
      <c r="BA217" s="26"/>
      <c r="BB217" s="34"/>
      <c r="BC217" s="26"/>
      <c r="BD217" s="34"/>
      <c r="BE217" s="34"/>
      <c r="BF217" s="34"/>
      <c r="BI217" s="26"/>
    </row>
    <row r="218" spans="1:61" s="4" customFormat="1" ht="13.9" customHeight="1" x14ac:dyDescent="0.25">
      <c r="A218" s="3"/>
      <c r="B218" s="9" t="s">
        <v>272</v>
      </c>
      <c r="C218" s="5"/>
      <c r="D218" s="6"/>
      <c r="E218" s="7"/>
      <c r="F218" s="7"/>
      <c r="G218" s="7"/>
      <c r="H218" s="6"/>
      <c r="I218" s="6"/>
      <c r="J218" s="6">
        <f t="shared" si="88"/>
        <v>0</v>
      </c>
      <c r="K218" s="13" t="str">
        <f t="shared" si="75"/>
        <v>-</v>
      </c>
      <c r="L218" s="6" t="str">
        <f t="shared" si="72"/>
        <v/>
      </c>
      <c r="M218" s="25" t="str">
        <f>IF(I218="","-",IFERROR(VLOOKUP(L218,Segédlisták!$B$3:$C$18,2,0),"-"))</f>
        <v>-</v>
      </c>
      <c r="N218" s="42" t="str">
        <f t="shared" si="73"/>
        <v>-</v>
      </c>
      <c r="O218" s="43"/>
      <c r="P218" s="44" t="str">
        <f t="shared" si="89"/>
        <v>-</v>
      </c>
      <c r="Q218" s="7" t="s">
        <v>1071</v>
      </c>
      <c r="R218" s="1"/>
      <c r="S218" s="1"/>
      <c r="T218" s="17" t="str">
        <f t="shared" si="74"/>
        <v>-</v>
      </c>
      <c r="U218" s="36" t="str">
        <f t="shared" ca="1" si="90"/>
        <v>-</v>
      </c>
      <c r="V218" s="37" t="str">
        <f t="shared" ca="1" si="91"/>
        <v>-</v>
      </c>
      <c r="W218" s="38" t="str">
        <f t="shared" si="92"/>
        <v>-</v>
      </c>
      <c r="X218" s="39" t="str">
        <f t="shared" si="93"/>
        <v>-</v>
      </c>
      <c r="Y218" s="36" t="str">
        <f t="shared" ca="1" si="94"/>
        <v>-</v>
      </c>
      <c r="Z218" s="37" t="str">
        <f t="shared" ca="1" si="95"/>
        <v>-</v>
      </c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39" t="str">
        <f t="shared" si="76"/>
        <v>-</v>
      </c>
      <c r="AN218" s="39" t="str">
        <f t="shared" si="77"/>
        <v>-</v>
      </c>
      <c r="AO218" s="39" t="str">
        <f t="shared" si="78"/>
        <v>-</v>
      </c>
      <c r="AP218" s="39" t="str">
        <f t="shared" si="79"/>
        <v>-</v>
      </c>
      <c r="AQ218" s="39" t="str">
        <f t="shared" si="80"/>
        <v>-</v>
      </c>
      <c r="AR218" s="39" t="str">
        <f t="shared" si="81"/>
        <v>-</v>
      </c>
      <c r="AS218" s="39" t="str">
        <f t="shared" si="82"/>
        <v>-</v>
      </c>
      <c r="AT218" s="39" t="str">
        <f t="shared" si="83"/>
        <v>-</v>
      </c>
      <c r="AU218" s="39" t="str">
        <f t="shared" si="84"/>
        <v>-</v>
      </c>
      <c r="AV218" s="39" t="str">
        <f t="shared" si="85"/>
        <v>-</v>
      </c>
      <c r="AW218" s="39" t="str">
        <f t="shared" si="86"/>
        <v>-</v>
      </c>
      <c r="AX218" s="39" t="str">
        <f t="shared" si="87"/>
        <v>-</v>
      </c>
      <c r="AY218" s="3"/>
      <c r="AZ218" s="26"/>
      <c r="BA218" s="26"/>
      <c r="BB218" s="34"/>
      <c r="BC218" s="26"/>
      <c r="BD218" s="34"/>
      <c r="BE218" s="34"/>
      <c r="BF218" s="34"/>
      <c r="BI218" s="26"/>
    </row>
    <row r="219" spans="1:61" s="4" customFormat="1" ht="13.9" customHeight="1" x14ac:dyDescent="0.25">
      <c r="A219" s="3"/>
      <c r="B219" s="9" t="s">
        <v>273</v>
      </c>
      <c r="C219" s="5"/>
      <c r="D219" s="6"/>
      <c r="E219" s="7"/>
      <c r="F219" s="7"/>
      <c r="G219" s="7"/>
      <c r="H219" s="6"/>
      <c r="I219" s="6"/>
      <c r="J219" s="6">
        <f t="shared" si="88"/>
        <v>0</v>
      </c>
      <c r="K219" s="13" t="str">
        <f t="shared" si="75"/>
        <v>-</v>
      </c>
      <c r="L219" s="6" t="str">
        <f t="shared" si="72"/>
        <v/>
      </c>
      <c r="M219" s="25" t="str">
        <f>IF(I219="","-",IFERROR(VLOOKUP(L219,Segédlisták!$B$3:$C$18,2,0),"-"))</f>
        <v>-</v>
      </c>
      <c r="N219" s="42" t="str">
        <f t="shared" si="73"/>
        <v>-</v>
      </c>
      <c r="O219" s="43"/>
      <c r="P219" s="44" t="str">
        <f t="shared" si="89"/>
        <v>-</v>
      </c>
      <c r="Q219" s="7" t="s">
        <v>1071</v>
      </c>
      <c r="R219" s="1"/>
      <c r="S219" s="1"/>
      <c r="T219" s="17" t="str">
        <f t="shared" si="74"/>
        <v>-</v>
      </c>
      <c r="U219" s="36" t="str">
        <f t="shared" ca="1" si="90"/>
        <v>-</v>
      </c>
      <c r="V219" s="37" t="str">
        <f t="shared" ca="1" si="91"/>
        <v>-</v>
      </c>
      <c r="W219" s="38" t="str">
        <f t="shared" si="92"/>
        <v>-</v>
      </c>
      <c r="X219" s="39" t="str">
        <f t="shared" si="93"/>
        <v>-</v>
      </c>
      <c r="Y219" s="36" t="str">
        <f t="shared" ca="1" si="94"/>
        <v>-</v>
      </c>
      <c r="Z219" s="37" t="str">
        <f t="shared" ca="1" si="95"/>
        <v>-</v>
      </c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39" t="str">
        <f t="shared" si="76"/>
        <v>-</v>
      </c>
      <c r="AN219" s="39" t="str">
        <f t="shared" si="77"/>
        <v>-</v>
      </c>
      <c r="AO219" s="39" t="str">
        <f t="shared" si="78"/>
        <v>-</v>
      </c>
      <c r="AP219" s="39" t="str">
        <f t="shared" si="79"/>
        <v>-</v>
      </c>
      <c r="AQ219" s="39" t="str">
        <f t="shared" si="80"/>
        <v>-</v>
      </c>
      <c r="AR219" s="39" t="str">
        <f t="shared" si="81"/>
        <v>-</v>
      </c>
      <c r="AS219" s="39" t="str">
        <f t="shared" si="82"/>
        <v>-</v>
      </c>
      <c r="AT219" s="39" t="str">
        <f t="shared" si="83"/>
        <v>-</v>
      </c>
      <c r="AU219" s="39" t="str">
        <f t="shared" si="84"/>
        <v>-</v>
      </c>
      <c r="AV219" s="39" t="str">
        <f t="shared" si="85"/>
        <v>-</v>
      </c>
      <c r="AW219" s="39" t="str">
        <f t="shared" si="86"/>
        <v>-</v>
      </c>
      <c r="AX219" s="39" t="str">
        <f t="shared" si="87"/>
        <v>-</v>
      </c>
      <c r="AY219" s="3"/>
      <c r="AZ219" s="26"/>
      <c r="BA219" s="26"/>
      <c r="BB219" s="34"/>
      <c r="BC219" s="26"/>
      <c r="BD219" s="34"/>
      <c r="BE219" s="34"/>
      <c r="BF219" s="34"/>
      <c r="BI219" s="26"/>
    </row>
    <row r="220" spans="1:61" s="4" customFormat="1" ht="13.9" customHeight="1" x14ac:dyDescent="0.25">
      <c r="A220" s="3"/>
      <c r="B220" s="9" t="s">
        <v>274</v>
      </c>
      <c r="C220" s="5"/>
      <c r="D220" s="6"/>
      <c r="E220" s="7"/>
      <c r="F220" s="7"/>
      <c r="G220" s="7"/>
      <c r="H220" s="6"/>
      <c r="I220" s="6"/>
      <c r="J220" s="6">
        <f t="shared" si="88"/>
        <v>0</v>
      </c>
      <c r="K220" s="13" t="str">
        <f t="shared" si="75"/>
        <v>-</v>
      </c>
      <c r="L220" s="6" t="str">
        <f t="shared" si="72"/>
        <v/>
      </c>
      <c r="M220" s="25" t="str">
        <f>IF(I220="","-",IFERROR(VLOOKUP(L220,Segédlisták!$B$3:$C$18,2,0),"-"))</f>
        <v>-</v>
      </c>
      <c r="N220" s="42" t="str">
        <f t="shared" si="73"/>
        <v>-</v>
      </c>
      <c r="O220" s="43"/>
      <c r="P220" s="44" t="str">
        <f t="shared" si="89"/>
        <v>-</v>
      </c>
      <c r="Q220" s="7" t="s">
        <v>1071</v>
      </c>
      <c r="R220" s="1"/>
      <c r="S220" s="1"/>
      <c r="T220" s="17" t="str">
        <f t="shared" si="74"/>
        <v>-</v>
      </c>
      <c r="U220" s="36" t="str">
        <f t="shared" ca="1" si="90"/>
        <v>-</v>
      </c>
      <c r="V220" s="37" t="str">
        <f t="shared" ca="1" si="91"/>
        <v>-</v>
      </c>
      <c r="W220" s="38" t="str">
        <f t="shared" si="92"/>
        <v>-</v>
      </c>
      <c r="X220" s="39" t="str">
        <f t="shared" si="93"/>
        <v>-</v>
      </c>
      <c r="Y220" s="36" t="str">
        <f t="shared" ca="1" si="94"/>
        <v>-</v>
      </c>
      <c r="Z220" s="37" t="str">
        <f t="shared" ca="1" si="95"/>
        <v>-</v>
      </c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39" t="str">
        <f t="shared" si="76"/>
        <v>-</v>
      </c>
      <c r="AN220" s="39" t="str">
        <f t="shared" si="77"/>
        <v>-</v>
      </c>
      <c r="AO220" s="39" t="str">
        <f t="shared" si="78"/>
        <v>-</v>
      </c>
      <c r="AP220" s="39" t="str">
        <f t="shared" si="79"/>
        <v>-</v>
      </c>
      <c r="AQ220" s="39" t="str">
        <f t="shared" si="80"/>
        <v>-</v>
      </c>
      <c r="AR220" s="39" t="str">
        <f t="shared" si="81"/>
        <v>-</v>
      </c>
      <c r="AS220" s="39" t="str">
        <f t="shared" si="82"/>
        <v>-</v>
      </c>
      <c r="AT220" s="39" t="str">
        <f t="shared" si="83"/>
        <v>-</v>
      </c>
      <c r="AU220" s="39" t="str">
        <f t="shared" si="84"/>
        <v>-</v>
      </c>
      <c r="AV220" s="39" t="str">
        <f t="shared" si="85"/>
        <v>-</v>
      </c>
      <c r="AW220" s="39" t="str">
        <f t="shared" si="86"/>
        <v>-</v>
      </c>
      <c r="AX220" s="39" t="str">
        <f t="shared" si="87"/>
        <v>-</v>
      </c>
      <c r="AY220" s="3"/>
      <c r="AZ220" s="26"/>
      <c r="BA220" s="26"/>
      <c r="BB220" s="34"/>
      <c r="BC220" s="26"/>
      <c r="BD220" s="34"/>
      <c r="BE220" s="34"/>
      <c r="BF220" s="34"/>
      <c r="BI220" s="26"/>
    </row>
    <row r="221" spans="1:61" s="4" customFormat="1" ht="13.9" customHeight="1" x14ac:dyDescent="0.25">
      <c r="A221" s="3"/>
      <c r="B221" s="9" t="s">
        <v>275</v>
      </c>
      <c r="C221" s="5"/>
      <c r="D221" s="6"/>
      <c r="E221" s="7"/>
      <c r="F221" s="7"/>
      <c r="G221" s="7"/>
      <c r="H221" s="6"/>
      <c r="I221" s="6"/>
      <c r="J221" s="6">
        <f t="shared" si="88"/>
        <v>0</v>
      </c>
      <c r="K221" s="13" t="str">
        <f t="shared" si="75"/>
        <v>-</v>
      </c>
      <c r="L221" s="6" t="str">
        <f t="shared" si="72"/>
        <v/>
      </c>
      <c r="M221" s="25" t="str">
        <f>IF(I221="","-",IFERROR(VLOOKUP(L221,Segédlisták!$B$3:$C$18,2,0),"-"))</f>
        <v>-</v>
      </c>
      <c r="N221" s="42" t="str">
        <f t="shared" si="73"/>
        <v>-</v>
      </c>
      <c r="O221" s="43"/>
      <c r="P221" s="44" t="str">
        <f t="shared" si="89"/>
        <v>-</v>
      </c>
      <c r="Q221" s="7" t="s">
        <v>1071</v>
      </c>
      <c r="R221" s="1"/>
      <c r="S221" s="1"/>
      <c r="T221" s="17" t="str">
        <f t="shared" si="74"/>
        <v>-</v>
      </c>
      <c r="U221" s="36" t="str">
        <f t="shared" ca="1" si="90"/>
        <v>-</v>
      </c>
      <c r="V221" s="37" t="str">
        <f t="shared" ca="1" si="91"/>
        <v>-</v>
      </c>
      <c r="W221" s="38" t="str">
        <f t="shared" si="92"/>
        <v>-</v>
      </c>
      <c r="X221" s="39" t="str">
        <f t="shared" si="93"/>
        <v>-</v>
      </c>
      <c r="Y221" s="36" t="str">
        <f t="shared" ca="1" si="94"/>
        <v>-</v>
      </c>
      <c r="Z221" s="37" t="str">
        <f t="shared" ca="1" si="95"/>
        <v>-</v>
      </c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39" t="str">
        <f t="shared" si="76"/>
        <v>-</v>
      </c>
      <c r="AN221" s="39" t="str">
        <f t="shared" si="77"/>
        <v>-</v>
      </c>
      <c r="AO221" s="39" t="str">
        <f t="shared" si="78"/>
        <v>-</v>
      </c>
      <c r="AP221" s="39" t="str">
        <f t="shared" si="79"/>
        <v>-</v>
      </c>
      <c r="AQ221" s="39" t="str">
        <f t="shared" si="80"/>
        <v>-</v>
      </c>
      <c r="AR221" s="39" t="str">
        <f t="shared" si="81"/>
        <v>-</v>
      </c>
      <c r="AS221" s="39" t="str">
        <f t="shared" si="82"/>
        <v>-</v>
      </c>
      <c r="AT221" s="39" t="str">
        <f t="shared" si="83"/>
        <v>-</v>
      </c>
      <c r="AU221" s="39" t="str">
        <f t="shared" si="84"/>
        <v>-</v>
      </c>
      <c r="AV221" s="39" t="str">
        <f t="shared" si="85"/>
        <v>-</v>
      </c>
      <c r="AW221" s="39" t="str">
        <f t="shared" si="86"/>
        <v>-</v>
      </c>
      <c r="AX221" s="39" t="str">
        <f t="shared" si="87"/>
        <v>-</v>
      </c>
      <c r="AY221" s="3"/>
      <c r="AZ221" s="26"/>
      <c r="BA221" s="26"/>
      <c r="BB221" s="34"/>
      <c r="BC221" s="26"/>
      <c r="BD221" s="34"/>
      <c r="BE221" s="34"/>
      <c r="BF221" s="34"/>
      <c r="BI221" s="26"/>
    </row>
    <row r="222" spans="1:61" s="4" customFormat="1" ht="13.9" customHeight="1" x14ac:dyDescent="0.25">
      <c r="A222" s="3"/>
      <c r="B222" s="9" t="s">
        <v>276</v>
      </c>
      <c r="C222" s="5"/>
      <c r="D222" s="6"/>
      <c r="E222" s="7"/>
      <c r="F222" s="7"/>
      <c r="G222" s="7"/>
      <c r="H222" s="6"/>
      <c r="I222" s="6"/>
      <c r="J222" s="6">
        <f t="shared" si="88"/>
        <v>0</v>
      </c>
      <c r="K222" s="13" t="str">
        <f t="shared" si="75"/>
        <v>-</v>
      </c>
      <c r="L222" s="6" t="str">
        <f t="shared" si="72"/>
        <v/>
      </c>
      <c r="M222" s="25" t="str">
        <f>IF(I222="","-",IFERROR(VLOOKUP(L222,Segédlisták!$B$3:$C$18,2,0),"-"))</f>
        <v>-</v>
      </c>
      <c r="N222" s="42" t="str">
        <f t="shared" si="73"/>
        <v>-</v>
      </c>
      <c r="O222" s="43"/>
      <c r="P222" s="44" t="str">
        <f t="shared" si="89"/>
        <v>-</v>
      </c>
      <c r="Q222" s="7" t="s">
        <v>1071</v>
      </c>
      <c r="R222" s="1"/>
      <c r="S222" s="1"/>
      <c r="T222" s="17" t="str">
        <f t="shared" si="74"/>
        <v>-</v>
      </c>
      <c r="U222" s="36" t="str">
        <f t="shared" ca="1" si="90"/>
        <v>-</v>
      </c>
      <c r="V222" s="37" t="str">
        <f t="shared" ca="1" si="91"/>
        <v>-</v>
      </c>
      <c r="W222" s="38" t="str">
        <f t="shared" si="92"/>
        <v>-</v>
      </c>
      <c r="X222" s="39" t="str">
        <f t="shared" si="93"/>
        <v>-</v>
      </c>
      <c r="Y222" s="36" t="str">
        <f t="shared" ca="1" si="94"/>
        <v>-</v>
      </c>
      <c r="Z222" s="37" t="str">
        <f t="shared" ca="1" si="95"/>
        <v>-</v>
      </c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39" t="str">
        <f t="shared" si="76"/>
        <v>-</v>
      </c>
      <c r="AN222" s="39" t="str">
        <f t="shared" si="77"/>
        <v>-</v>
      </c>
      <c r="AO222" s="39" t="str">
        <f t="shared" si="78"/>
        <v>-</v>
      </c>
      <c r="AP222" s="39" t="str">
        <f t="shared" si="79"/>
        <v>-</v>
      </c>
      <c r="AQ222" s="39" t="str">
        <f t="shared" si="80"/>
        <v>-</v>
      </c>
      <c r="AR222" s="39" t="str">
        <f t="shared" si="81"/>
        <v>-</v>
      </c>
      <c r="AS222" s="39" t="str">
        <f t="shared" si="82"/>
        <v>-</v>
      </c>
      <c r="AT222" s="39" t="str">
        <f t="shared" si="83"/>
        <v>-</v>
      </c>
      <c r="AU222" s="39" t="str">
        <f t="shared" si="84"/>
        <v>-</v>
      </c>
      <c r="AV222" s="39" t="str">
        <f t="shared" si="85"/>
        <v>-</v>
      </c>
      <c r="AW222" s="39" t="str">
        <f t="shared" si="86"/>
        <v>-</v>
      </c>
      <c r="AX222" s="39" t="str">
        <f t="shared" si="87"/>
        <v>-</v>
      </c>
      <c r="AY222" s="3"/>
      <c r="AZ222" s="26"/>
      <c r="BA222" s="26"/>
      <c r="BB222" s="34"/>
      <c r="BC222" s="26"/>
      <c r="BD222" s="34"/>
      <c r="BE222" s="34"/>
      <c r="BF222" s="34"/>
      <c r="BI222" s="26"/>
    </row>
    <row r="223" spans="1:61" s="4" customFormat="1" ht="13.9" customHeight="1" x14ac:dyDescent="0.25">
      <c r="A223" s="3"/>
      <c r="B223" s="9" t="s">
        <v>277</v>
      </c>
      <c r="C223" s="5"/>
      <c r="D223" s="6"/>
      <c r="E223" s="7"/>
      <c r="F223" s="7"/>
      <c r="G223" s="7"/>
      <c r="H223" s="6"/>
      <c r="I223" s="6"/>
      <c r="J223" s="6">
        <f t="shared" si="88"/>
        <v>0</v>
      </c>
      <c r="K223" s="13" t="str">
        <f t="shared" si="75"/>
        <v>-</v>
      </c>
      <c r="L223" s="6" t="str">
        <f t="shared" si="72"/>
        <v/>
      </c>
      <c r="M223" s="25" t="str">
        <f>IF(I223="","-",IFERROR(VLOOKUP(L223,Segédlisták!$B$3:$C$18,2,0),"-"))</f>
        <v>-</v>
      </c>
      <c r="N223" s="42" t="str">
        <f t="shared" si="73"/>
        <v>-</v>
      </c>
      <c r="O223" s="43"/>
      <c r="P223" s="44" t="str">
        <f t="shared" si="89"/>
        <v>-</v>
      </c>
      <c r="Q223" s="7" t="s">
        <v>1071</v>
      </c>
      <c r="R223" s="1"/>
      <c r="S223" s="1"/>
      <c r="T223" s="17" t="str">
        <f t="shared" si="74"/>
        <v>-</v>
      </c>
      <c r="U223" s="36" t="str">
        <f t="shared" ca="1" si="90"/>
        <v>-</v>
      </c>
      <c r="V223" s="37" t="str">
        <f t="shared" ca="1" si="91"/>
        <v>-</v>
      </c>
      <c r="W223" s="38" t="str">
        <f t="shared" si="92"/>
        <v>-</v>
      </c>
      <c r="X223" s="39" t="str">
        <f t="shared" si="93"/>
        <v>-</v>
      </c>
      <c r="Y223" s="36" t="str">
        <f t="shared" ca="1" si="94"/>
        <v>-</v>
      </c>
      <c r="Z223" s="37" t="str">
        <f t="shared" ca="1" si="95"/>
        <v>-</v>
      </c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39" t="str">
        <f t="shared" si="76"/>
        <v>-</v>
      </c>
      <c r="AN223" s="39" t="str">
        <f t="shared" si="77"/>
        <v>-</v>
      </c>
      <c r="AO223" s="39" t="str">
        <f t="shared" si="78"/>
        <v>-</v>
      </c>
      <c r="AP223" s="39" t="str">
        <f t="shared" si="79"/>
        <v>-</v>
      </c>
      <c r="AQ223" s="39" t="str">
        <f t="shared" si="80"/>
        <v>-</v>
      </c>
      <c r="AR223" s="39" t="str">
        <f t="shared" si="81"/>
        <v>-</v>
      </c>
      <c r="AS223" s="39" t="str">
        <f t="shared" si="82"/>
        <v>-</v>
      </c>
      <c r="AT223" s="39" t="str">
        <f t="shared" si="83"/>
        <v>-</v>
      </c>
      <c r="AU223" s="39" t="str">
        <f t="shared" si="84"/>
        <v>-</v>
      </c>
      <c r="AV223" s="39" t="str">
        <f t="shared" si="85"/>
        <v>-</v>
      </c>
      <c r="AW223" s="39" t="str">
        <f t="shared" si="86"/>
        <v>-</v>
      </c>
      <c r="AX223" s="39" t="str">
        <f t="shared" si="87"/>
        <v>-</v>
      </c>
      <c r="AY223" s="3"/>
      <c r="AZ223" s="26"/>
      <c r="BA223" s="26"/>
      <c r="BB223" s="34"/>
      <c r="BC223" s="26"/>
      <c r="BD223" s="34"/>
      <c r="BE223" s="34"/>
      <c r="BF223" s="34"/>
      <c r="BI223" s="26"/>
    </row>
    <row r="224" spans="1:61" s="4" customFormat="1" ht="13.9" customHeight="1" x14ac:dyDescent="0.25">
      <c r="A224" s="3"/>
      <c r="B224" s="9" t="s">
        <v>278</v>
      </c>
      <c r="C224" s="5"/>
      <c r="D224" s="6"/>
      <c r="E224" s="7"/>
      <c r="F224" s="7"/>
      <c r="G224" s="7"/>
      <c r="H224" s="6"/>
      <c r="I224" s="6"/>
      <c r="J224" s="6">
        <f t="shared" si="88"/>
        <v>0</v>
      </c>
      <c r="K224" s="13" t="str">
        <f t="shared" si="75"/>
        <v>-</v>
      </c>
      <c r="L224" s="6" t="str">
        <f t="shared" si="72"/>
        <v/>
      </c>
      <c r="M224" s="25" t="str">
        <f>IF(I224="","-",IFERROR(VLOOKUP(L224,Segédlisták!$B$3:$C$18,2,0),"-"))</f>
        <v>-</v>
      </c>
      <c r="N224" s="42" t="str">
        <f t="shared" si="73"/>
        <v>-</v>
      </c>
      <c r="O224" s="43"/>
      <c r="P224" s="44" t="str">
        <f t="shared" si="89"/>
        <v>-</v>
      </c>
      <c r="Q224" s="7" t="s">
        <v>1071</v>
      </c>
      <c r="R224" s="1"/>
      <c r="S224" s="1"/>
      <c r="T224" s="17" t="str">
        <f t="shared" si="74"/>
        <v>-</v>
      </c>
      <c r="U224" s="36" t="str">
        <f t="shared" ca="1" si="90"/>
        <v>-</v>
      </c>
      <c r="V224" s="37" t="str">
        <f t="shared" ca="1" si="91"/>
        <v>-</v>
      </c>
      <c r="W224" s="38" t="str">
        <f t="shared" si="92"/>
        <v>-</v>
      </c>
      <c r="X224" s="39" t="str">
        <f t="shared" si="93"/>
        <v>-</v>
      </c>
      <c r="Y224" s="36" t="str">
        <f t="shared" ca="1" si="94"/>
        <v>-</v>
      </c>
      <c r="Z224" s="37" t="str">
        <f t="shared" ca="1" si="95"/>
        <v>-</v>
      </c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39" t="str">
        <f t="shared" si="76"/>
        <v>-</v>
      </c>
      <c r="AN224" s="39" t="str">
        <f t="shared" si="77"/>
        <v>-</v>
      </c>
      <c r="AO224" s="39" t="str">
        <f t="shared" si="78"/>
        <v>-</v>
      </c>
      <c r="AP224" s="39" t="str">
        <f t="shared" si="79"/>
        <v>-</v>
      </c>
      <c r="AQ224" s="39" t="str">
        <f t="shared" si="80"/>
        <v>-</v>
      </c>
      <c r="AR224" s="39" t="str">
        <f t="shared" si="81"/>
        <v>-</v>
      </c>
      <c r="AS224" s="39" t="str">
        <f t="shared" si="82"/>
        <v>-</v>
      </c>
      <c r="AT224" s="39" t="str">
        <f t="shared" si="83"/>
        <v>-</v>
      </c>
      <c r="AU224" s="39" t="str">
        <f t="shared" si="84"/>
        <v>-</v>
      </c>
      <c r="AV224" s="39" t="str">
        <f t="shared" si="85"/>
        <v>-</v>
      </c>
      <c r="AW224" s="39" t="str">
        <f t="shared" si="86"/>
        <v>-</v>
      </c>
      <c r="AX224" s="39" t="str">
        <f t="shared" si="87"/>
        <v>-</v>
      </c>
      <c r="AY224" s="3"/>
      <c r="AZ224" s="26"/>
      <c r="BA224" s="26"/>
      <c r="BB224" s="34"/>
      <c r="BC224" s="26"/>
      <c r="BD224" s="34"/>
      <c r="BE224" s="34"/>
      <c r="BF224" s="34"/>
      <c r="BI224" s="26"/>
    </row>
    <row r="225" spans="1:61" s="4" customFormat="1" ht="13.9" customHeight="1" x14ac:dyDescent="0.25">
      <c r="A225" s="3"/>
      <c r="B225" s="9" t="s">
        <v>279</v>
      </c>
      <c r="C225" s="5"/>
      <c r="D225" s="6"/>
      <c r="E225" s="7"/>
      <c r="F225" s="7"/>
      <c r="G225" s="7"/>
      <c r="H225" s="6"/>
      <c r="I225" s="6"/>
      <c r="J225" s="6">
        <f t="shared" si="88"/>
        <v>0</v>
      </c>
      <c r="K225" s="13" t="str">
        <f t="shared" si="75"/>
        <v>-</v>
      </c>
      <c r="L225" s="6" t="str">
        <f t="shared" si="72"/>
        <v/>
      </c>
      <c r="M225" s="25" t="str">
        <f>IF(I225="","-",IFERROR(VLOOKUP(L225,Segédlisták!$B$3:$C$18,2,0),"-"))</f>
        <v>-</v>
      </c>
      <c r="N225" s="42" t="str">
        <f t="shared" si="73"/>
        <v>-</v>
      </c>
      <c r="O225" s="43"/>
      <c r="P225" s="44" t="str">
        <f t="shared" si="89"/>
        <v>-</v>
      </c>
      <c r="Q225" s="7" t="s">
        <v>1071</v>
      </c>
      <c r="R225" s="1"/>
      <c r="S225" s="1"/>
      <c r="T225" s="17" t="str">
        <f t="shared" si="74"/>
        <v>-</v>
      </c>
      <c r="U225" s="36" t="str">
        <f t="shared" ca="1" si="90"/>
        <v>-</v>
      </c>
      <c r="V225" s="37" t="str">
        <f t="shared" ca="1" si="91"/>
        <v>-</v>
      </c>
      <c r="W225" s="38" t="str">
        <f t="shared" si="92"/>
        <v>-</v>
      </c>
      <c r="X225" s="39" t="str">
        <f t="shared" si="93"/>
        <v>-</v>
      </c>
      <c r="Y225" s="36" t="str">
        <f t="shared" ca="1" si="94"/>
        <v>-</v>
      </c>
      <c r="Z225" s="37" t="str">
        <f t="shared" ca="1" si="95"/>
        <v>-</v>
      </c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39" t="str">
        <f t="shared" si="76"/>
        <v>-</v>
      </c>
      <c r="AN225" s="39" t="str">
        <f t="shared" si="77"/>
        <v>-</v>
      </c>
      <c r="AO225" s="39" t="str">
        <f t="shared" si="78"/>
        <v>-</v>
      </c>
      <c r="AP225" s="39" t="str">
        <f t="shared" si="79"/>
        <v>-</v>
      </c>
      <c r="AQ225" s="39" t="str">
        <f t="shared" si="80"/>
        <v>-</v>
      </c>
      <c r="AR225" s="39" t="str">
        <f t="shared" si="81"/>
        <v>-</v>
      </c>
      <c r="AS225" s="39" t="str">
        <f t="shared" si="82"/>
        <v>-</v>
      </c>
      <c r="AT225" s="39" t="str">
        <f t="shared" si="83"/>
        <v>-</v>
      </c>
      <c r="AU225" s="39" t="str">
        <f t="shared" si="84"/>
        <v>-</v>
      </c>
      <c r="AV225" s="39" t="str">
        <f t="shared" si="85"/>
        <v>-</v>
      </c>
      <c r="AW225" s="39" t="str">
        <f t="shared" si="86"/>
        <v>-</v>
      </c>
      <c r="AX225" s="39" t="str">
        <f t="shared" si="87"/>
        <v>-</v>
      </c>
      <c r="AY225" s="3"/>
      <c r="AZ225" s="26"/>
      <c r="BA225" s="26"/>
      <c r="BB225" s="34"/>
      <c r="BC225" s="26"/>
      <c r="BD225" s="34"/>
      <c r="BE225" s="34"/>
      <c r="BF225" s="34"/>
      <c r="BI225" s="26"/>
    </row>
    <row r="226" spans="1:61" s="4" customFormat="1" ht="13.9" customHeight="1" x14ac:dyDescent="0.25">
      <c r="A226" s="3"/>
      <c r="B226" s="9" t="s">
        <v>280</v>
      </c>
      <c r="C226" s="5"/>
      <c r="D226" s="6"/>
      <c r="E226" s="7"/>
      <c r="F226" s="7"/>
      <c r="G226" s="7"/>
      <c r="H226" s="6"/>
      <c r="I226" s="6"/>
      <c r="J226" s="6">
        <f t="shared" si="88"/>
        <v>0</v>
      </c>
      <c r="K226" s="13" t="str">
        <f t="shared" si="75"/>
        <v>-</v>
      </c>
      <c r="L226" s="6" t="str">
        <f t="shared" si="72"/>
        <v/>
      </c>
      <c r="M226" s="25" t="str">
        <f>IF(I226="","-",IFERROR(VLOOKUP(L226,Segédlisták!$B$3:$C$18,2,0),"-"))</f>
        <v>-</v>
      </c>
      <c r="N226" s="42" t="str">
        <f t="shared" si="73"/>
        <v>-</v>
      </c>
      <c r="O226" s="43"/>
      <c r="P226" s="44" t="str">
        <f t="shared" si="89"/>
        <v>-</v>
      </c>
      <c r="Q226" s="7" t="s">
        <v>1071</v>
      </c>
      <c r="R226" s="1"/>
      <c r="S226" s="1"/>
      <c r="T226" s="17" t="str">
        <f t="shared" si="74"/>
        <v>-</v>
      </c>
      <c r="U226" s="36" t="str">
        <f t="shared" ca="1" si="90"/>
        <v>-</v>
      </c>
      <c r="V226" s="37" t="str">
        <f t="shared" ca="1" si="91"/>
        <v>-</v>
      </c>
      <c r="W226" s="38" t="str">
        <f t="shared" si="92"/>
        <v>-</v>
      </c>
      <c r="X226" s="39" t="str">
        <f t="shared" si="93"/>
        <v>-</v>
      </c>
      <c r="Y226" s="36" t="str">
        <f t="shared" ca="1" si="94"/>
        <v>-</v>
      </c>
      <c r="Z226" s="37" t="str">
        <f t="shared" ca="1" si="95"/>
        <v>-</v>
      </c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39" t="str">
        <f t="shared" si="76"/>
        <v>-</v>
      </c>
      <c r="AN226" s="39" t="str">
        <f t="shared" si="77"/>
        <v>-</v>
      </c>
      <c r="AO226" s="39" t="str">
        <f t="shared" si="78"/>
        <v>-</v>
      </c>
      <c r="AP226" s="39" t="str">
        <f t="shared" si="79"/>
        <v>-</v>
      </c>
      <c r="AQ226" s="39" t="str">
        <f t="shared" si="80"/>
        <v>-</v>
      </c>
      <c r="AR226" s="39" t="str">
        <f t="shared" si="81"/>
        <v>-</v>
      </c>
      <c r="AS226" s="39" t="str">
        <f t="shared" si="82"/>
        <v>-</v>
      </c>
      <c r="AT226" s="39" t="str">
        <f t="shared" si="83"/>
        <v>-</v>
      </c>
      <c r="AU226" s="39" t="str">
        <f t="shared" si="84"/>
        <v>-</v>
      </c>
      <c r="AV226" s="39" t="str">
        <f t="shared" si="85"/>
        <v>-</v>
      </c>
      <c r="AW226" s="39" t="str">
        <f t="shared" si="86"/>
        <v>-</v>
      </c>
      <c r="AX226" s="39" t="str">
        <f t="shared" si="87"/>
        <v>-</v>
      </c>
      <c r="AY226" s="3"/>
      <c r="AZ226" s="26"/>
      <c r="BA226" s="26"/>
      <c r="BB226" s="34"/>
      <c r="BC226" s="26"/>
      <c r="BD226" s="34"/>
      <c r="BE226" s="34"/>
      <c r="BF226" s="34"/>
      <c r="BI226" s="26"/>
    </row>
    <row r="227" spans="1:61" s="4" customFormat="1" ht="13.9" customHeight="1" x14ac:dyDescent="0.25">
      <c r="A227" s="3"/>
      <c r="B227" s="9" t="s">
        <v>281</v>
      </c>
      <c r="C227" s="5"/>
      <c r="D227" s="6"/>
      <c r="E227" s="7"/>
      <c r="F227" s="7"/>
      <c r="G227" s="7"/>
      <c r="H227" s="6"/>
      <c r="I227" s="6"/>
      <c r="J227" s="6">
        <f t="shared" si="88"/>
        <v>0</v>
      </c>
      <c r="K227" s="13" t="str">
        <f t="shared" si="75"/>
        <v>-</v>
      </c>
      <c r="L227" s="6" t="str">
        <f t="shared" si="72"/>
        <v/>
      </c>
      <c r="M227" s="25" t="str">
        <f>IF(I227="","-",IFERROR(VLOOKUP(L227,Segédlisták!$B$3:$C$18,2,0),"-"))</f>
        <v>-</v>
      </c>
      <c r="N227" s="42" t="str">
        <f t="shared" si="73"/>
        <v>-</v>
      </c>
      <c r="O227" s="43"/>
      <c r="P227" s="44" t="str">
        <f t="shared" si="89"/>
        <v>-</v>
      </c>
      <c r="Q227" s="7" t="s">
        <v>1071</v>
      </c>
      <c r="R227" s="1"/>
      <c r="S227" s="1"/>
      <c r="T227" s="17" t="str">
        <f t="shared" si="74"/>
        <v>-</v>
      </c>
      <c r="U227" s="36" t="str">
        <f t="shared" ca="1" si="90"/>
        <v>-</v>
      </c>
      <c r="V227" s="37" t="str">
        <f t="shared" ca="1" si="91"/>
        <v>-</v>
      </c>
      <c r="W227" s="38" t="str">
        <f t="shared" si="92"/>
        <v>-</v>
      </c>
      <c r="X227" s="39" t="str">
        <f t="shared" si="93"/>
        <v>-</v>
      </c>
      <c r="Y227" s="36" t="str">
        <f t="shared" ca="1" si="94"/>
        <v>-</v>
      </c>
      <c r="Z227" s="37" t="str">
        <f t="shared" ca="1" si="95"/>
        <v>-</v>
      </c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39" t="str">
        <f t="shared" si="76"/>
        <v>-</v>
      </c>
      <c r="AN227" s="39" t="str">
        <f t="shared" si="77"/>
        <v>-</v>
      </c>
      <c r="AO227" s="39" t="str">
        <f t="shared" si="78"/>
        <v>-</v>
      </c>
      <c r="AP227" s="39" t="str">
        <f t="shared" si="79"/>
        <v>-</v>
      </c>
      <c r="AQ227" s="39" t="str">
        <f t="shared" si="80"/>
        <v>-</v>
      </c>
      <c r="AR227" s="39" t="str">
        <f t="shared" si="81"/>
        <v>-</v>
      </c>
      <c r="AS227" s="39" t="str">
        <f t="shared" si="82"/>
        <v>-</v>
      </c>
      <c r="AT227" s="39" t="str">
        <f t="shared" si="83"/>
        <v>-</v>
      </c>
      <c r="AU227" s="39" t="str">
        <f t="shared" si="84"/>
        <v>-</v>
      </c>
      <c r="AV227" s="39" t="str">
        <f t="shared" si="85"/>
        <v>-</v>
      </c>
      <c r="AW227" s="39" t="str">
        <f t="shared" si="86"/>
        <v>-</v>
      </c>
      <c r="AX227" s="39" t="str">
        <f t="shared" si="87"/>
        <v>-</v>
      </c>
      <c r="AY227" s="3"/>
      <c r="AZ227" s="26"/>
      <c r="BA227" s="26"/>
      <c r="BB227" s="34"/>
      <c r="BC227" s="26"/>
      <c r="BD227" s="34"/>
      <c r="BE227" s="34"/>
      <c r="BF227" s="34"/>
      <c r="BI227" s="26"/>
    </row>
    <row r="228" spans="1:61" s="4" customFormat="1" ht="13.9" customHeight="1" x14ac:dyDescent="0.25">
      <c r="A228" s="3"/>
      <c r="B228" s="9" t="s">
        <v>282</v>
      </c>
      <c r="C228" s="5"/>
      <c r="D228" s="6"/>
      <c r="E228" s="7"/>
      <c r="F228" s="7"/>
      <c r="G228" s="7"/>
      <c r="H228" s="6"/>
      <c r="I228" s="6"/>
      <c r="J228" s="6">
        <f t="shared" si="88"/>
        <v>0</v>
      </c>
      <c r="K228" s="13" t="str">
        <f t="shared" si="75"/>
        <v>-</v>
      </c>
      <c r="L228" s="6" t="str">
        <f t="shared" si="72"/>
        <v/>
      </c>
      <c r="M228" s="25" t="str">
        <f>IF(I228="","-",IFERROR(VLOOKUP(L228,Segédlisták!$B$3:$C$18,2,0),"-"))</f>
        <v>-</v>
      </c>
      <c r="N228" s="42" t="str">
        <f t="shared" si="73"/>
        <v>-</v>
      </c>
      <c r="O228" s="43"/>
      <c r="P228" s="44" t="str">
        <f t="shared" si="89"/>
        <v>-</v>
      </c>
      <c r="Q228" s="7" t="s">
        <v>1071</v>
      </c>
      <c r="R228" s="1"/>
      <c r="S228" s="1"/>
      <c r="T228" s="17" t="str">
        <f t="shared" si="74"/>
        <v>-</v>
      </c>
      <c r="U228" s="36" t="str">
        <f t="shared" ca="1" si="90"/>
        <v>-</v>
      </c>
      <c r="V228" s="37" t="str">
        <f t="shared" ca="1" si="91"/>
        <v>-</v>
      </c>
      <c r="W228" s="38" t="str">
        <f t="shared" si="92"/>
        <v>-</v>
      </c>
      <c r="X228" s="39" t="str">
        <f t="shared" si="93"/>
        <v>-</v>
      </c>
      <c r="Y228" s="36" t="str">
        <f t="shared" ca="1" si="94"/>
        <v>-</v>
      </c>
      <c r="Z228" s="37" t="str">
        <f t="shared" ca="1" si="95"/>
        <v>-</v>
      </c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39" t="str">
        <f t="shared" si="76"/>
        <v>-</v>
      </c>
      <c r="AN228" s="39" t="str">
        <f t="shared" si="77"/>
        <v>-</v>
      </c>
      <c r="AO228" s="39" t="str">
        <f t="shared" si="78"/>
        <v>-</v>
      </c>
      <c r="AP228" s="39" t="str">
        <f t="shared" si="79"/>
        <v>-</v>
      </c>
      <c r="AQ228" s="39" t="str">
        <f t="shared" si="80"/>
        <v>-</v>
      </c>
      <c r="AR228" s="39" t="str">
        <f t="shared" si="81"/>
        <v>-</v>
      </c>
      <c r="AS228" s="39" t="str">
        <f t="shared" si="82"/>
        <v>-</v>
      </c>
      <c r="AT228" s="39" t="str">
        <f t="shared" si="83"/>
        <v>-</v>
      </c>
      <c r="AU228" s="39" t="str">
        <f t="shared" si="84"/>
        <v>-</v>
      </c>
      <c r="AV228" s="39" t="str">
        <f t="shared" si="85"/>
        <v>-</v>
      </c>
      <c r="AW228" s="39" t="str">
        <f t="shared" si="86"/>
        <v>-</v>
      </c>
      <c r="AX228" s="39" t="str">
        <f t="shared" si="87"/>
        <v>-</v>
      </c>
      <c r="AY228" s="3"/>
      <c r="AZ228" s="26"/>
      <c r="BA228" s="26"/>
      <c r="BB228" s="34"/>
      <c r="BC228" s="26"/>
      <c r="BD228" s="34"/>
      <c r="BE228" s="34"/>
      <c r="BF228" s="34"/>
      <c r="BI228" s="26"/>
    </row>
    <row r="229" spans="1:61" s="4" customFormat="1" ht="13.9" customHeight="1" x14ac:dyDescent="0.25">
      <c r="A229" s="3"/>
      <c r="B229" s="9" t="s">
        <v>283</v>
      </c>
      <c r="C229" s="5"/>
      <c r="D229" s="6"/>
      <c r="E229" s="7"/>
      <c r="F229" s="7"/>
      <c r="G229" s="7"/>
      <c r="H229" s="6"/>
      <c r="I229" s="6"/>
      <c r="J229" s="6">
        <f t="shared" si="88"/>
        <v>0</v>
      </c>
      <c r="K229" s="13" t="str">
        <f t="shared" si="75"/>
        <v>-</v>
      </c>
      <c r="L229" s="6" t="str">
        <f t="shared" si="72"/>
        <v/>
      </c>
      <c r="M229" s="25" t="str">
        <f>IF(I229="","-",IFERROR(VLOOKUP(L229,Segédlisták!$B$3:$C$18,2,0),"-"))</f>
        <v>-</v>
      </c>
      <c r="N229" s="42" t="str">
        <f t="shared" si="73"/>
        <v>-</v>
      </c>
      <c r="O229" s="43"/>
      <c r="P229" s="44" t="str">
        <f t="shared" si="89"/>
        <v>-</v>
      </c>
      <c r="Q229" s="7" t="s">
        <v>1071</v>
      </c>
      <c r="R229" s="1"/>
      <c r="S229" s="1"/>
      <c r="T229" s="17" t="str">
        <f t="shared" si="74"/>
        <v>-</v>
      </c>
      <c r="U229" s="36" t="str">
        <f t="shared" ca="1" si="90"/>
        <v>-</v>
      </c>
      <c r="V229" s="37" t="str">
        <f t="shared" ca="1" si="91"/>
        <v>-</v>
      </c>
      <c r="W229" s="38" t="str">
        <f t="shared" si="92"/>
        <v>-</v>
      </c>
      <c r="X229" s="39" t="str">
        <f t="shared" si="93"/>
        <v>-</v>
      </c>
      <c r="Y229" s="36" t="str">
        <f t="shared" ca="1" si="94"/>
        <v>-</v>
      </c>
      <c r="Z229" s="37" t="str">
        <f t="shared" ca="1" si="95"/>
        <v>-</v>
      </c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39" t="str">
        <f t="shared" si="76"/>
        <v>-</v>
      </c>
      <c r="AN229" s="39" t="str">
        <f t="shared" si="77"/>
        <v>-</v>
      </c>
      <c r="AO229" s="39" t="str">
        <f t="shared" si="78"/>
        <v>-</v>
      </c>
      <c r="AP229" s="39" t="str">
        <f t="shared" si="79"/>
        <v>-</v>
      </c>
      <c r="AQ229" s="39" t="str">
        <f t="shared" si="80"/>
        <v>-</v>
      </c>
      <c r="AR229" s="39" t="str">
        <f t="shared" si="81"/>
        <v>-</v>
      </c>
      <c r="AS229" s="39" t="str">
        <f t="shared" si="82"/>
        <v>-</v>
      </c>
      <c r="AT229" s="39" t="str">
        <f t="shared" si="83"/>
        <v>-</v>
      </c>
      <c r="AU229" s="39" t="str">
        <f t="shared" si="84"/>
        <v>-</v>
      </c>
      <c r="AV229" s="39" t="str">
        <f t="shared" si="85"/>
        <v>-</v>
      </c>
      <c r="AW229" s="39" t="str">
        <f t="shared" si="86"/>
        <v>-</v>
      </c>
      <c r="AX229" s="39" t="str">
        <f t="shared" si="87"/>
        <v>-</v>
      </c>
      <c r="AY229" s="3"/>
      <c r="AZ229" s="26"/>
      <c r="BA229" s="26"/>
      <c r="BB229" s="34"/>
      <c r="BC229" s="26"/>
      <c r="BD229" s="34"/>
      <c r="BE229" s="34"/>
      <c r="BF229" s="34"/>
      <c r="BI229" s="26"/>
    </row>
    <row r="230" spans="1:61" s="4" customFormat="1" ht="13.9" customHeight="1" x14ac:dyDescent="0.25">
      <c r="A230" s="3"/>
      <c r="B230" s="9" t="s">
        <v>284</v>
      </c>
      <c r="C230" s="5"/>
      <c r="D230" s="6"/>
      <c r="E230" s="7"/>
      <c r="F230" s="7"/>
      <c r="G230" s="7"/>
      <c r="H230" s="6"/>
      <c r="I230" s="6"/>
      <c r="J230" s="6">
        <f t="shared" si="88"/>
        <v>0</v>
      </c>
      <c r="K230" s="13" t="str">
        <f t="shared" si="75"/>
        <v>-</v>
      </c>
      <c r="L230" s="6" t="str">
        <f t="shared" si="72"/>
        <v/>
      </c>
      <c r="M230" s="25" t="str">
        <f>IF(I230="","-",IFERROR(VLOOKUP(L230,Segédlisták!$B$3:$C$18,2,0),"-"))</f>
        <v>-</v>
      </c>
      <c r="N230" s="42" t="str">
        <f t="shared" si="73"/>
        <v>-</v>
      </c>
      <c r="O230" s="43"/>
      <c r="P230" s="44" t="str">
        <f t="shared" si="89"/>
        <v>-</v>
      </c>
      <c r="Q230" s="7" t="s">
        <v>1071</v>
      </c>
      <c r="R230" s="1"/>
      <c r="S230" s="1"/>
      <c r="T230" s="17" t="str">
        <f t="shared" si="74"/>
        <v>-</v>
      </c>
      <c r="U230" s="36" t="str">
        <f t="shared" ca="1" si="90"/>
        <v>-</v>
      </c>
      <c r="V230" s="37" t="str">
        <f t="shared" ca="1" si="91"/>
        <v>-</v>
      </c>
      <c r="W230" s="38" t="str">
        <f t="shared" si="92"/>
        <v>-</v>
      </c>
      <c r="X230" s="39" t="str">
        <f t="shared" si="93"/>
        <v>-</v>
      </c>
      <c r="Y230" s="36" t="str">
        <f t="shared" ca="1" si="94"/>
        <v>-</v>
      </c>
      <c r="Z230" s="37" t="str">
        <f t="shared" ca="1" si="95"/>
        <v>-</v>
      </c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39" t="str">
        <f t="shared" si="76"/>
        <v>-</v>
      </c>
      <c r="AN230" s="39" t="str">
        <f t="shared" si="77"/>
        <v>-</v>
      </c>
      <c r="AO230" s="39" t="str">
        <f t="shared" si="78"/>
        <v>-</v>
      </c>
      <c r="AP230" s="39" t="str">
        <f t="shared" si="79"/>
        <v>-</v>
      </c>
      <c r="AQ230" s="39" t="str">
        <f t="shared" si="80"/>
        <v>-</v>
      </c>
      <c r="AR230" s="39" t="str">
        <f t="shared" si="81"/>
        <v>-</v>
      </c>
      <c r="AS230" s="39" t="str">
        <f t="shared" si="82"/>
        <v>-</v>
      </c>
      <c r="AT230" s="39" t="str">
        <f t="shared" si="83"/>
        <v>-</v>
      </c>
      <c r="AU230" s="39" t="str">
        <f t="shared" si="84"/>
        <v>-</v>
      </c>
      <c r="AV230" s="39" t="str">
        <f t="shared" si="85"/>
        <v>-</v>
      </c>
      <c r="AW230" s="39" t="str">
        <f t="shared" si="86"/>
        <v>-</v>
      </c>
      <c r="AX230" s="39" t="str">
        <f t="shared" si="87"/>
        <v>-</v>
      </c>
      <c r="AY230" s="3"/>
      <c r="AZ230" s="26"/>
      <c r="BA230" s="26"/>
      <c r="BB230" s="34"/>
      <c r="BC230" s="26"/>
      <c r="BD230" s="34"/>
      <c r="BE230" s="34"/>
      <c r="BF230" s="34"/>
      <c r="BI230" s="26"/>
    </row>
    <row r="231" spans="1:61" s="4" customFormat="1" ht="13.9" customHeight="1" x14ac:dyDescent="0.25">
      <c r="A231" s="3"/>
      <c r="B231" s="9" t="s">
        <v>285</v>
      </c>
      <c r="C231" s="5"/>
      <c r="D231" s="6"/>
      <c r="E231" s="7"/>
      <c r="F231" s="7"/>
      <c r="G231" s="7"/>
      <c r="H231" s="6"/>
      <c r="I231" s="6"/>
      <c r="J231" s="6">
        <f t="shared" si="88"/>
        <v>0</v>
      </c>
      <c r="K231" s="13" t="str">
        <f t="shared" si="75"/>
        <v>-</v>
      </c>
      <c r="L231" s="6" t="str">
        <f t="shared" si="72"/>
        <v/>
      </c>
      <c r="M231" s="25" t="str">
        <f>IF(I231="","-",IFERROR(VLOOKUP(L231,Segédlisták!$B$3:$C$18,2,0),"-"))</f>
        <v>-</v>
      </c>
      <c r="N231" s="42" t="str">
        <f t="shared" si="73"/>
        <v>-</v>
      </c>
      <c r="O231" s="43"/>
      <c r="P231" s="44" t="str">
        <f t="shared" si="89"/>
        <v>-</v>
      </c>
      <c r="Q231" s="7" t="s">
        <v>1071</v>
      </c>
      <c r="R231" s="1"/>
      <c r="S231" s="1"/>
      <c r="T231" s="17" t="str">
        <f t="shared" si="74"/>
        <v>-</v>
      </c>
      <c r="U231" s="36" t="str">
        <f t="shared" ca="1" si="90"/>
        <v>-</v>
      </c>
      <c r="V231" s="37" t="str">
        <f t="shared" ca="1" si="91"/>
        <v>-</v>
      </c>
      <c r="W231" s="38" t="str">
        <f t="shared" si="92"/>
        <v>-</v>
      </c>
      <c r="X231" s="39" t="str">
        <f t="shared" si="93"/>
        <v>-</v>
      </c>
      <c r="Y231" s="36" t="str">
        <f t="shared" ca="1" si="94"/>
        <v>-</v>
      </c>
      <c r="Z231" s="37" t="str">
        <f t="shared" ca="1" si="95"/>
        <v>-</v>
      </c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39" t="str">
        <f t="shared" si="76"/>
        <v>-</v>
      </c>
      <c r="AN231" s="39" t="str">
        <f t="shared" si="77"/>
        <v>-</v>
      </c>
      <c r="AO231" s="39" t="str">
        <f t="shared" si="78"/>
        <v>-</v>
      </c>
      <c r="AP231" s="39" t="str">
        <f t="shared" si="79"/>
        <v>-</v>
      </c>
      <c r="AQ231" s="39" t="str">
        <f t="shared" si="80"/>
        <v>-</v>
      </c>
      <c r="AR231" s="39" t="str">
        <f t="shared" si="81"/>
        <v>-</v>
      </c>
      <c r="AS231" s="39" t="str">
        <f t="shared" si="82"/>
        <v>-</v>
      </c>
      <c r="AT231" s="39" t="str">
        <f t="shared" si="83"/>
        <v>-</v>
      </c>
      <c r="AU231" s="39" t="str">
        <f t="shared" si="84"/>
        <v>-</v>
      </c>
      <c r="AV231" s="39" t="str">
        <f t="shared" si="85"/>
        <v>-</v>
      </c>
      <c r="AW231" s="39" t="str">
        <f t="shared" si="86"/>
        <v>-</v>
      </c>
      <c r="AX231" s="39" t="str">
        <f t="shared" si="87"/>
        <v>-</v>
      </c>
      <c r="AY231" s="3"/>
      <c r="AZ231" s="26"/>
      <c r="BA231" s="26"/>
      <c r="BB231" s="34"/>
      <c r="BC231" s="26"/>
      <c r="BD231" s="34"/>
      <c r="BE231" s="34"/>
      <c r="BF231" s="34"/>
      <c r="BI231" s="26"/>
    </row>
    <row r="232" spans="1:61" s="4" customFormat="1" ht="13.9" customHeight="1" x14ac:dyDescent="0.25">
      <c r="A232" s="3"/>
      <c r="B232" s="9" t="s">
        <v>286</v>
      </c>
      <c r="C232" s="5"/>
      <c r="D232" s="6"/>
      <c r="E232" s="7"/>
      <c r="F232" s="7"/>
      <c r="G232" s="7"/>
      <c r="H232" s="6"/>
      <c r="I232" s="6"/>
      <c r="J232" s="6">
        <f t="shared" si="88"/>
        <v>0</v>
      </c>
      <c r="K232" s="13" t="str">
        <f t="shared" si="75"/>
        <v>-</v>
      </c>
      <c r="L232" s="6" t="str">
        <f t="shared" si="72"/>
        <v/>
      </c>
      <c r="M232" s="25" t="str">
        <f>IF(I232="","-",IFERROR(VLOOKUP(L232,Segédlisták!$B$3:$C$18,2,0),"-"))</f>
        <v>-</v>
      </c>
      <c r="N232" s="42" t="str">
        <f t="shared" si="73"/>
        <v>-</v>
      </c>
      <c r="O232" s="43"/>
      <c r="P232" s="44" t="str">
        <f t="shared" si="89"/>
        <v>-</v>
      </c>
      <c r="Q232" s="7" t="s">
        <v>1071</v>
      </c>
      <c r="R232" s="1"/>
      <c r="S232" s="1"/>
      <c r="T232" s="17" t="str">
        <f t="shared" si="74"/>
        <v>-</v>
      </c>
      <c r="U232" s="36" t="str">
        <f t="shared" ca="1" si="90"/>
        <v>-</v>
      </c>
      <c r="V232" s="37" t="str">
        <f t="shared" ca="1" si="91"/>
        <v>-</v>
      </c>
      <c r="W232" s="38" t="str">
        <f t="shared" si="92"/>
        <v>-</v>
      </c>
      <c r="X232" s="39" t="str">
        <f t="shared" si="93"/>
        <v>-</v>
      </c>
      <c r="Y232" s="36" t="str">
        <f t="shared" ca="1" si="94"/>
        <v>-</v>
      </c>
      <c r="Z232" s="37" t="str">
        <f t="shared" ca="1" si="95"/>
        <v>-</v>
      </c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39" t="str">
        <f t="shared" si="76"/>
        <v>-</v>
      </c>
      <c r="AN232" s="39" t="str">
        <f t="shared" si="77"/>
        <v>-</v>
      </c>
      <c r="AO232" s="39" t="str">
        <f t="shared" si="78"/>
        <v>-</v>
      </c>
      <c r="AP232" s="39" t="str">
        <f t="shared" si="79"/>
        <v>-</v>
      </c>
      <c r="AQ232" s="39" t="str">
        <f t="shared" si="80"/>
        <v>-</v>
      </c>
      <c r="AR232" s="39" t="str">
        <f t="shared" si="81"/>
        <v>-</v>
      </c>
      <c r="AS232" s="39" t="str">
        <f t="shared" si="82"/>
        <v>-</v>
      </c>
      <c r="AT232" s="39" t="str">
        <f t="shared" si="83"/>
        <v>-</v>
      </c>
      <c r="AU232" s="39" t="str">
        <f t="shared" si="84"/>
        <v>-</v>
      </c>
      <c r="AV232" s="39" t="str">
        <f t="shared" si="85"/>
        <v>-</v>
      </c>
      <c r="AW232" s="39" t="str">
        <f t="shared" si="86"/>
        <v>-</v>
      </c>
      <c r="AX232" s="39" t="str">
        <f t="shared" si="87"/>
        <v>-</v>
      </c>
      <c r="AY232" s="3"/>
      <c r="AZ232" s="26"/>
      <c r="BA232" s="26"/>
      <c r="BB232" s="34"/>
      <c r="BC232" s="26"/>
      <c r="BD232" s="34"/>
      <c r="BE232" s="34"/>
      <c r="BF232" s="34"/>
      <c r="BI232" s="26"/>
    </row>
    <row r="233" spans="1:61" s="4" customFormat="1" ht="13.9" customHeight="1" x14ac:dyDescent="0.25">
      <c r="A233" s="3"/>
      <c r="B233" s="9" t="s">
        <v>287</v>
      </c>
      <c r="C233" s="5"/>
      <c r="D233" s="6"/>
      <c r="E233" s="7"/>
      <c r="F233" s="7"/>
      <c r="G233" s="7"/>
      <c r="H233" s="6"/>
      <c r="I233" s="6"/>
      <c r="J233" s="6">
        <f t="shared" si="88"/>
        <v>0</v>
      </c>
      <c r="K233" s="13" t="str">
        <f t="shared" si="75"/>
        <v>-</v>
      </c>
      <c r="L233" s="6" t="str">
        <f t="shared" si="72"/>
        <v/>
      </c>
      <c r="M233" s="25" t="str">
        <f>IF(I233="","-",IFERROR(VLOOKUP(L233,Segédlisták!$B$3:$C$18,2,0),"-"))</f>
        <v>-</v>
      </c>
      <c r="N233" s="42" t="str">
        <f t="shared" si="73"/>
        <v>-</v>
      </c>
      <c r="O233" s="43"/>
      <c r="P233" s="44" t="str">
        <f t="shared" si="89"/>
        <v>-</v>
      </c>
      <c r="Q233" s="7" t="s">
        <v>1071</v>
      </c>
      <c r="R233" s="1"/>
      <c r="S233" s="1"/>
      <c r="T233" s="17" t="str">
        <f t="shared" si="74"/>
        <v>-</v>
      </c>
      <c r="U233" s="36" t="str">
        <f t="shared" ca="1" si="90"/>
        <v>-</v>
      </c>
      <c r="V233" s="37" t="str">
        <f t="shared" ca="1" si="91"/>
        <v>-</v>
      </c>
      <c r="W233" s="38" t="str">
        <f t="shared" si="92"/>
        <v>-</v>
      </c>
      <c r="X233" s="39" t="str">
        <f t="shared" si="93"/>
        <v>-</v>
      </c>
      <c r="Y233" s="36" t="str">
        <f t="shared" ca="1" si="94"/>
        <v>-</v>
      </c>
      <c r="Z233" s="37" t="str">
        <f t="shared" ca="1" si="95"/>
        <v>-</v>
      </c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39" t="str">
        <f t="shared" si="76"/>
        <v>-</v>
      </c>
      <c r="AN233" s="39" t="str">
        <f t="shared" si="77"/>
        <v>-</v>
      </c>
      <c r="AO233" s="39" t="str">
        <f t="shared" si="78"/>
        <v>-</v>
      </c>
      <c r="AP233" s="39" t="str">
        <f t="shared" si="79"/>
        <v>-</v>
      </c>
      <c r="AQ233" s="39" t="str">
        <f t="shared" si="80"/>
        <v>-</v>
      </c>
      <c r="AR233" s="39" t="str">
        <f t="shared" si="81"/>
        <v>-</v>
      </c>
      <c r="AS233" s="39" t="str">
        <f t="shared" si="82"/>
        <v>-</v>
      </c>
      <c r="AT233" s="39" t="str">
        <f t="shared" si="83"/>
        <v>-</v>
      </c>
      <c r="AU233" s="39" t="str">
        <f t="shared" si="84"/>
        <v>-</v>
      </c>
      <c r="AV233" s="39" t="str">
        <f t="shared" si="85"/>
        <v>-</v>
      </c>
      <c r="AW233" s="39" t="str">
        <f t="shared" si="86"/>
        <v>-</v>
      </c>
      <c r="AX233" s="39" t="str">
        <f t="shared" si="87"/>
        <v>-</v>
      </c>
      <c r="AY233" s="3"/>
      <c r="AZ233" s="26"/>
      <c r="BA233" s="26"/>
      <c r="BB233" s="34"/>
      <c r="BC233" s="26"/>
      <c r="BD233" s="34"/>
      <c r="BE233" s="34"/>
      <c r="BF233" s="34"/>
      <c r="BI233" s="26"/>
    </row>
    <row r="234" spans="1:61" s="4" customFormat="1" ht="13.9" customHeight="1" x14ac:dyDescent="0.25">
      <c r="A234" s="3"/>
      <c r="B234" s="9" t="s">
        <v>288</v>
      </c>
      <c r="C234" s="5"/>
      <c r="D234" s="6"/>
      <c r="E234" s="7"/>
      <c r="F234" s="7"/>
      <c r="G234" s="7"/>
      <c r="H234" s="6"/>
      <c r="I234" s="6"/>
      <c r="J234" s="6">
        <f t="shared" si="88"/>
        <v>0</v>
      </c>
      <c r="K234" s="13" t="str">
        <f t="shared" si="75"/>
        <v>-</v>
      </c>
      <c r="L234" s="6" t="str">
        <f t="shared" si="72"/>
        <v/>
      </c>
      <c r="M234" s="25" t="str">
        <f>IF(I234="","-",IFERROR(VLOOKUP(L234,Segédlisták!$B$3:$C$18,2,0),"-"))</f>
        <v>-</v>
      </c>
      <c r="N234" s="42" t="str">
        <f t="shared" si="73"/>
        <v>-</v>
      </c>
      <c r="O234" s="43"/>
      <c r="P234" s="44" t="str">
        <f t="shared" si="89"/>
        <v>-</v>
      </c>
      <c r="Q234" s="7" t="s">
        <v>1071</v>
      </c>
      <c r="R234" s="1"/>
      <c r="S234" s="1"/>
      <c r="T234" s="17" t="str">
        <f t="shared" si="74"/>
        <v>-</v>
      </c>
      <c r="U234" s="36" t="str">
        <f t="shared" ca="1" si="90"/>
        <v>-</v>
      </c>
      <c r="V234" s="37" t="str">
        <f t="shared" ca="1" si="91"/>
        <v>-</v>
      </c>
      <c r="W234" s="38" t="str">
        <f t="shared" si="92"/>
        <v>-</v>
      </c>
      <c r="X234" s="39" t="str">
        <f t="shared" si="93"/>
        <v>-</v>
      </c>
      <c r="Y234" s="36" t="str">
        <f t="shared" ca="1" si="94"/>
        <v>-</v>
      </c>
      <c r="Z234" s="37" t="str">
        <f t="shared" ca="1" si="95"/>
        <v>-</v>
      </c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39" t="str">
        <f t="shared" si="76"/>
        <v>-</v>
      </c>
      <c r="AN234" s="39" t="str">
        <f t="shared" si="77"/>
        <v>-</v>
      </c>
      <c r="AO234" s="39" t="str">
        <f t="shared" si="78"/>
        <v>-</v>
      </c>
      <c r="AP234" s="39" t="str">
        <f t="shared" si="79"/>
        <v>-</v>
      </c>
      <c r="AQ234" s="39" t="str">
        <f t="shared" si="80"/>
        <v>-</v>
      </c>
      <c r="AR234" s="39" t="str">
        <f t="shared" si="81"/>
        <v>-</v>
      </c>
      <c r="AS234" s="39" t="str">
        <f t="shared" si="82"/>
        <v>-</v>
      </c>
      <c r="AT234" s="39" t="str">
        <f t="shared" si="83"/>
        <v>-</v>
      </c>
      <c r="AU234" s="39" t="str">
        <f t="shared" si="84"/>
        <v>-</v>
      </c>
      <c r="AV234" s="39" t="str">
        <f t="shared" si="85"/>
        <v>-</v>
      </c>
      <c r="AW234" s="39" t="str">
        <f t="shared" si="86"/>
        <v>-</v>
      </c>
      <c r="AX234" s="39" t="str">
        <f t="shared" si="87"/>
        <v>-</v>
      </c>
      <c r="AY234" s="3"/>
      <c r="AZ234" s="26"/>
      <c r="BA234" s="26"/>
      <c r="BB234" s="34"/>
      <c r="BC234" s="26"/>
      <c r="BD234" s="34"/>
      <c r="BE234" s="34"/>
      <c r="BF234" s="34"/>
      <c r="BI234" s="26"/>
    </row>
    <row r="235" spans="1:61" s="4" customFormat="1" ht="13.9" customHeight="1" x14ac:dyDescent="0.25">
      <c r="A235" s="3"/>
      <c r="B235" s="9" t="s">
        <v>289</v>
      </c>
      <c r="C235" s="5"/>
      <c r="D235" s="6"/>
      <c r="E235" s="7"/>
      <c r="F235" s="7"/>
      <c r="G235" s="7"/>
      <c r="H235" s="6"/>
      <c r="I235" s="6"/>
      <c r="J235" s="6">
        <f t="shared" si="88"/>
        <v>0</v>
      </c>
      <c r="K235" s="13" t="str">
        <f t="shared" si="75"/>
        <v>-</v>
      </c>
      <c r="L235" s="6" t="str">
        <f t="shared" si="72"/>
        <v/>
      </c>
      <c r="M235" s="25" t="str">
        <f>IF(I235="","-",IFERROR(VLOOKUP(L235,Segédlisták!$B$3:$C$18,2,0),"-"))</f>
        <v>-</v>
      </c>
      <c r="N235" s="42" t="str">
        <f t="shared" si="73"/>
        <v>-</v>
      </c>
      <c r="O235" s="43"/>
      <c r="P235" s="44" t="str">
        <f t="shared" si="89"/>
        <v>-</v>
      </c>
      <c r="Q235" s="7" t="s">
        <v>1071</v>
      </c>
      <c r="R235" s="1"/>
      <c r="S235" s="1"/>
      <c r="T235" s="17" t="str">
        <f t="shared" si="74"/>
        <v>-</v>
      </c>
      <c r="U235" s="36" t="str">
        <f t="shared" ca="1" si="90"/>
        <v>-</v>
      </c>
      <c r="V235" s="37" t="str">
        <f t="shared" ca="1" si="91"/>
        <v>-</v>
      </c>
      <c r="W235" s="38" t="str">
        <f t="shared" si="92"/>
        <v>-</v>
      </c>
      <c r="X235" s="39" t="str">
        <f t="shared" si="93"/>
        <v>-</v>
      </c>
      <c r="Y235" s="36" t="str">
        <f t="shared" ca="1" si="94"/>
        <v>-</v>
      </c>
      <c r="Z235" s="37" t="str">
        <f t="shared" ca="1" si="95"/>
        <v>-</v>
      </c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39" t="str">
        <f t="shared" si="76"/>
        <v>-</v>
      </c>
      <c r="AN235" s="39" t="str">
        <f t="shared" si="77"/>
        <v>-</v>
      </c>
      <c r="AO235" s="39" t="str">
        <f t="shared" si="78"/>
        <v>-</v>
      </c>
      <c r="AP235" s="39" t="str">
        <f t="shared" si="79"/>
        <v>-</v>
      </c>
      <c r="AQ235" s="39" t="str">
        <f t="shared" si="80"/>
        <v>-</v>
      </c>
      <c r="AR235" s="39" t="str">
        <f t="shared" si="81"/>
        <v>-</v>
      </c>
      <c r="AS235" s="39" t="str">
        <f t="shared" si="82"/>
        <v>-</v>
      </c>
      <c r="AT235" s="39" t="str">
        <f t="shared" si="83"/>
        <v>-</v>
      </c>
      <c r="AU235" s="39" t="str">
        <f t="shared" si="84"/>
        <v>-</v>
      </c>
      <c r="AV235" s="39" t="str">
        <f t="shared" si="85"/>
        <v>-</v>
      </c>
      <c r="AW235" s="39" t="str">
        <f t="shared" si="86"/>
        <v>-</v>
      </c>
      <c r="AX235" s="39" t="str">
        <f t="shared" si="87"/>
        <v>-</v>
      </c>
      <c r="AY235" s="3"/>
      <c r="AZ235" s="26"/>
      <c r="BA235" s="26"/>
      <c r="BB235" s="34"/>
      <c r="BC235" s="26"/>
      <c r="BD235" s="34"/>
      <c r="BE235" s="34"/>
      <c r="BF235" s="34"/>
      <c r="BI235" s="26"/>
    </row>
    <row r="236" spans="1:61" s="4" customFormat="1" ht="13.9" customHeight="1" x14ac:dyDescent="0.25">
      <c r="A236" s="3"/>
      <c r="B236" s="9" t="s">
        <v>290</v>
      </c>
      <c r="C236" s="5"/>
      <c r="D236" s="6"/>
      <c r="E236" s="7"/>
      <c r="F236" s="7"/>
      <c r="G236" s="7"/>
      <c r="H236" s="6"/>
      <c r="I236" s="6"/>
      <c r="J236" s="6">
        <f t="shared" si="88"/>
        <v>0</v>
      </c>
      <c r="K236" s="13" t="str">
        <f t="shared" si="75"/>
        <v>-</v>
      </c>
      <c r="L236" s="6" t="str">
        <f t="shared" si="72"/>
        <v/>
      </c>
      <c r="M236" s="25" t="str">
        <f>IF(I236="","-",IFERROR(VLOOKUP(L236,Segédlisták!$B$3:$C$18,2,0),"-"))</f>
        <v>-</v>
      </c>
      <c r="N236" s="42" t="str">
        <f t="shared" si="73"/>
        <v>-</v>
      </c>
      <c r="O236" s="43"/>
      <c r="P236" s="44" t="str">
        <f t="shared" si="89"/>
        <v>-</v>
      </c>
      <c r="Q236" s="7" t="s">
        <v>1071</v>
      </c>
      <c r="R236" s="1"/>
      <c r="S236" s="1"/>
      <c r="T236" s="17" t="str">
        <f t="shared" si="74"/>
        <v>-</v>
      </c>
      <c r="U236" s="36" t="str">
        <f t="shared" ca="1" si="90"/>
        <v>-</v>
      </c>
      <c r="V236" s="37" t="str">
        <f t="shared" ca="1" si="91"/>
        <v>-</v>
      </c>
      <c r="W236" s="38" t="str">
        <f t="shared" si="92"/>
        <v>-</v>
      </c>
      <c r="X236" s="39" t="str">
        <f t="shared" si="93"/>
        <v>-</v>
      </c>
      <c r="Y236" s="36" t="str">
        <f t="shared" ca="1" si="94"/>
        <v>-</v>
      </c>
      <c r="Z236" s="37" t="str">
        <f t="shared" ca="1" si="95"/>
        <v>-</v>
      </c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39" t="str">
        <f t="shared" si="76"/>
        <v>-</v>
      </c>
      <c r="AN236" s="39" t="str">
        <f t="shared" si="77"/>
        <v>-</v>
      </c>
      <c r="AO236" s="39" t="str">
        <f t="shared" si="78"/>
        <v>-</v>
      </c>
      <c r="AP236" s="39" t="str">
        <f t="shared" si="79"/>
        <v>-</v>
      </c>
      <c r="AQ236" s="39" t="str">
        <f t="shared" si="80"/>
        <v>-</v>
      </c>
      <c r="AR236" s="39" t="str">
        <f t="shared" si="81"/>
        <v>-</v>
      </c>
      <c r="AS236" s="39" t="str">
        <f t="shared" si="82"/>
        <v>-</v>
      </c>
      <c r="AT236" s="39" t="str">
        <f t="shared" si="83"/>
        <v>-</v>
      </c>
      <c r="AU236" s="39" t="str">
        <f t="shared" si="84"/>
        <v>-</v>
      </c>
      <c r="AV236" s="39" t="str">
        <f t="shared" si="85"/>
        <v>-</v>
      </c>
      <c r="AW236" s="39" t="str">
        <f t="shared" si="86"/>
        <v>-</v>
      </c>
      <c r="AX236" s="39" t="str">
        <f t="shared" si="87"/>
        <v>-</v>
      </c>
      <c r="AY236" s="3"/>
      <c r="AZ236" s="26"/>
      <c r="BA236" s="26"/>
      <c r="BB236" s="34"/>
      <c r="BC236" s="26"/>
      <c r="BD236" s="34"/>
      <c r="BE236" s="34"/>
      <c r="BF236" s="34"/>
      <c r="BI236" s="26"/>
    </row>
    <row r="237" spans="1:61" s="4" customFormat="1" ht="13.9" customHeight="1" x14ac:dyDescent="0.25">
      <c r="A237" s="3"/>
      <c r="B237" s="9" t="s">
        <v>291</v>
      </c>
      <c r="C237" s="5"/>
      <c r="D237" s="6"/>
      <c r="E237" s="7"/>
      <c r="F237" s="7"/>
      <c r="G237" s="7"/>
      <c r="H237" s="6"/>
      <c r="I237" s="6"/>
      <c r="J237" s="6">
        <f t="shared" si="88"/>
        <v>0</v>
      </c>
      <c r="K237" s="13" t="str">
        <f t="shared" si="75"/>
        <v>-</v>
      </c>
      <c r="L237" s="6" t="str">
        <f t="shared" si="72"/>
        <v/>
      </c>
      <c r="M237" s="25" t="str">
        <f>IF(I237="","-",IFERROR(VLOOKUP(L237,Segédlisták!$B$3:$C$18,2,0),"-"))</f>
        <v>-</v>
      </c>
      <c r="N237" s="42" t="str">
        <f t="shared" si="73"/>
        <v>-</v>
      </c>
      <c r="O237" s="43"/>
      <c r="P237" s="44" t="str">
        <f t="shared" si="89"/>
        <v>-</v>
      </c>
      <c r="Q237" s="7" t="s">
        <v>1071</v>
      </c>
      <c r="R237" s="1"/>
      <c r="S237" s="1"/>
      <c r="T237" s="17" t="str">
        <f t="shared" si="74"/>
        <v>-</v>
      </c>
      <c r="U237" s="36" t="str">
        <f t="shared" ca="1" si="90"/>
        <v>-</v>
      </c>
      <c r="V237" s="37" t="str">
        <f t="shared" ca="1" si="91"/>
        <v>-</v>
      </c>
      <c r="W237" s="38" t="str">
        <f t="shared" si="92"/>
        <v>-</v>
      </c>
      <c r="X237" s="39" t="str">
        <f t="shared" si="93"/>
        <v>-</v>
      </c>
      <c r="Y237" s="36" t="str">
        <f t="shared" ca="1" si="94"/>
        <v>-</v>
      </c>
      <c r="Z237" s="37" t="str">
        <f t="shared" ca="1" si="95"/>
        <v>-</v>
      </c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39" t="str">
        <f t="shared" si="76"/>
        <v>-</v>
      </c>
      <c r="AN237" s="39" t="str">
        <f t="shared" si="77"/>
        <v>-</v>
      </c>
      <c r="AO237" s="39" t="str">
        <f t="shared" si="78"/>
        <v>-</v>
      </c>
      <c r="AP237" s="39" t="str">
        <f t="shared" si="79"/>
        <v>-</v>
      </c>
      <c r="AQ237" s="39" t="str">
        <f t="shared" si="80"/>
        <v>-</v>
      </c>
      <c r="AR237" s="39" t="str">
        <f t="shared" si="81"/>
        <v>-</v>
      </c>
      <c r="AS237" s="39" t="str">
        <f t="shared" si="82"/>
        <v>-</v>
      </c>
      <c r="AT237" s="39" t="str">
        <f t="shared" si="83"/>
        <v>-</v>
      </c>
      <c r="AU237" s="39" t="str">
        <f t="shared" si="84"/>
        <v>-</v>
      </c>
      <c r="AV237" s="39" t="str">
        <f t="shared" si="85"/>
        <v>-</v>
      </c>
      <c r="AW237" s="39" t="str">
        <f t="shared" si="86"/>
        <v>-</v>
      </c>
      <c r="AX237" s="39" t="str">
        <f t="shared" si="87"/>
        <v>-</v>
      </c>
      <c r="AY237" s="3"/>
      <c r="AZ237" s="26"/>
      <c r="BA237" s="26"/>
      <c r="BB237" s="34"/>
      <c r="BC237" s="26"/>
      <c r="BD237" s="34"/>
      <c r="BE237" s="34"/>
      <c r="BF237" s="34"/>
      <c r="BI237" s="26"/>
    </row>
    <row r="238" spans="1:61" s="4" customFormat="1" ht="13.9" customHeight="1" x14ac:dyDescent="0.25">
      <c r="A238" s="3"/>
      <c r="B238" s="9" t="s">
        <v>292</v>
      </c>
      <c r="C238" s="5"/>
      <c r="D238" s="6"/>
      <c r="E238" s="7"/>
      <c r="F238" s="7"/>
      <c r="G238" s="7"/>
      <c r="H238" s="6"/>
      <c r="I238" s="6"/>
      <c r="J238" s="6">
        <f t="shared" si="88"/>
        <v>0</v>
      </c>
      <c r="K238" s="13" t="str">
        <f t="shared" si="75"/>
        <v>-</v>
      </c>
      <c r="L238" s="6" t="str">
        <f t="shared" si="72"/>
        <v/>
      </c>
      <c r="M238" s="25" t="str">
        <f>IF(I238="","-",IFERROR(VLOOKUP(L238,Segédlisták!$B$3:$C$18,2,0),"-"))</f>
        <v>-</v>
      </c>
      <c r="N238" s="42" t="str">
        <f t="shared" si="73"/>
        <v>-</v>
      </c>
      <c r="O238" s="43"/>
      <c r="P238" s="44" t="str">
        <f t="shared" si="89"/>
        <v>-</v>
      </c>
      <c r="Q238" s="7" t="s">
        <v>1071</v>
      </c>
      <c r="R238" s="1"/>
      <c r="S238" s="1"/>
      <c r="T238" s="17" t="str">
        <f t="shared" si="74"/>
        <v>-</v>
      </c>
      <c r="U238" s="36" t="str">
        <f t="shared" ca="1" si="90"/>
        <v>-</v>
      </c>
      <c r="V238" s="37" t="str">
        <f t="shared" ca="1" si="91"/>
        <v>-</v>
      </c>
      <c r="W238" s="38" t="str">
        <f t="shared" si="92"/>
        <v>-</v>
      </c>
      <c r="X238" s="39" t="str">
        <f t="shared" si="93"/>
        <v>-</v>
      </c>
      <c r="Y238" s="36" t="str">
        <f t="shared" ca="1" si="94"/>
        <v>-</v>
      </c>
      <c r="Z238" s="37" t="str">
        <f t="shared" ca="1" si="95"/>
        <v>-</v>
      </c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39" t="str">
        <f t="shared" si="76"/>
        <v>-</v>
      </c>
      <c r="AN238" s="39" t="str">
        <f t="shared" si="77"/>
        <v>-</v>
      </c>
      <c r="AO238" s="39" t="str">
        <f t="shared" si="78"/>
        <v>-</v>
      </c>
      <c r="AP238" s="39" t="str">
        <f t="shared" si="79"/>
        <v>-</v>
      </c>
      <c r="AQ238" s="39" t="str">
        <f t="shared" si="80"/>
        <v>-</v>
      </c>
      <c r="AR238" s="39" t="str">
        <f t="shared" si="81"/>
        <v>-</v>
      </c>
      <c r="AS238" s="39" t="str">
        <f t="shared" si="82"/>
        <v>-</v>
      </c>
      <c r="AT238" s="39" t="str">
        <f t="shared" si="83"/>
        <v>-</v>
      </c>
      <c r="AU238" s="39" t="str">
        <f t="shared" si="84"/>
        <v>-</v>
      </c>
      <c r="AV238" s="39" t="str">
        <f t="shared" si="85"/>
        <v>-</v>
      </c>
      <c r="AW238" s="39" t="str">
        <f t="shared" si="86"/>
        <v>-</v>
      </c>
      <c r="AX238" s="39" t="str">
        <f t="shared" si="87"/>
        <v>-</v>
      </c>
      <c r="AY238" s="3"/>
      <c r="AZ238" s="26"/>
      <c r="BA238" s="26"/>
      <c r="BB238" s="34"/>
      <c r="BC238" s="26"/>
      <c r="BD238" s="34"/>
      <c r="BE238" s="34"/>
      <c r="BF238" s="34"/>
      <c r="BI238" s="26"/>
    </row>
    <row r="239" spans="1:61" s="4" customFormat="1" ht="13.9" customHeight="1" x14ac:dyDescent="0.25">
      <c r="A239" s="3"/>
      <c r="B239" s="9" t="s">
        <v>293</v>
      </c>
      <c r="C239" s="5"/>
      <c r="D239" s="6"/>
      <c r="E239" s="7"/>
      <c r="F239" s="7"/>
      <c r="G239" s="7"/>
      <c r="H239" s="6"/>
      <c r="I239" s="6"/>
      <c r="J239" s="6">
        <f t="shared" si="88"/>
        <v>0</v>
      </c>
      <c r="K239" s="13" t="str">
        <f t="shared" si="75"/>
        <v>-</v>
      </c>
      <c r="L239" s="6" t="str">
        <f t="shared" si="72"/>
        <v/>
      </c>
      <c r="M239" s="25" t="str">
        <f>IF(I239="","-",IFERROR(VLOOKUP(L239,Segédlisták!$B$3:$C$18,2,0),"-"))</f>
        <v>-</v>
      </c>
      <c r="N239" s="42" t="str">
        <f t="shared" si="73"/>
        <v>-</v>
      </c>
      <c r="O239" s="43"/>
      <c r="P239" s="44" t="str">
        <f t="shared" si="89"/>
        <v>-</v>
      </c>
      <c r="Q239" s="7" t="s">
        <v>1071</v>
      </c>
      <c r="R239" s="1"/>
      <c r="S239" s="1"/>
      <c r="T239" s="17" t="str">
        <f t="shared" si="74"/>
        <v>-</v>
      </c>
      <c r="U239" s="36" t="str">
        <f t="shared" ca="1" si="90"/>
        <v>-</v>
      </c>
      <c r="V239" s="37" t="str">
        <f t="shared" ca="1" si="91"/>
        <v>-</v>
      </c>
      <c r="W239" s="38" t="str">
        <f t="shared" si="92"/>
        <v>-</v>
      </c>
      <c r="X239" s="39" t="str">
        <f t="shared" si="93"/>
        <v>-</v>
      </c>
      <c r="Y239" s="36" t="str">
        <f t="shared" ca="1" si="94"/>
        <v>-</v>
      </c>
      <c r="Z239" s="37" t="str">
        <f t="shared" ca="1" si="95"/>
        <v>-</v>
      </c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39" t="str">
        <f t="shared" si="76"/>
        <v>-</v>
      </c>
      <c r="AN239" s="39" t="str">
        <f t="shared" si="77"/>
        <v>-</v>
      </c>
      <c r="AO239" s="39" t="str">
        <f t="shared" si="78"/>
        <v>-</v>
      </c>
      <c r="AP239" s="39" t="str">
        <f t="shared" si="79"/>
        <v>-</v>
      </c>
      <c r="AQ239" s="39" t="str">
        <f t="shared" si="80"/>
        <v>-</v>
      </c>
      <c r="AR239" s="39" t="str">
        <f t="shared" si="81"/>
        <v>-</v>
      </c>
      <c r="AS239" s="39" t="str">
        <f t="shared" si="82"/>
        <v>-</v>
      </c>
      <c r="AT239" s="39" t="str">
        <f t="shared" si="83"/>
        <v>-</v>
      </c>
      <c r="AU239" s="39" t="str">
        <f t="shared" si="84"/>
        <v>-</v>
      </c>
      <c r="AV239" s="39" t="str">
        <f t="shared" si="85"/>
        <v>-</v>
      </c>
      <c r="AW239" s="39" t="str">
        <f t="shared" si="86"/>
        <v>-</v>
      </c>
      <c r="AX239" s="39" t="str">
        <f t="shared" si="87"/>
        <v>-</v>
      </c>
      <c r="AY239" s="3"/>
      <c r="AZ239" s="26"/>
      <c r="BA239" s="26"/>
      <c r="BB239" s="34"/>
      <c r="BC239" s="26"/>
      <c r="BD239" s="34"/>
      <c r="BE239" s="34"/>
      <c r="BF239" s="34"/>
      <c r="BI239" s="26"/>
    </row>
    <row r="240" spans="1:61" s="4" customFormat="1" ht="13.9" customHeight="1" x14ac:dyDescent="0.25">
      <c r="A240" s="3"/>
      <c r="B240" s="9" t="s">
        <v>294</v>
      </c>
      <c r="C240" s="5"/>
      <c r="D240" s="6"/>
      <c r="E240" s="7"/>
      <c r="F240" s="7"/>
      <c r="G240" s="7"/>
      <c r="H240" s="6"/>
      <c r="I240" s="6"/>
      <c r="J240" s="6">
        <f t="shared" si="88"/>
        <v>0</v>
      </c>
      <c r="K240" s="13" t="str">
        <f t="shared" si="75"/>
        <v>-</v>
      </c>
      <c r="L240" s="6" t="str">
        <f t="shared" si="72"/>
        <v/>
      </c>
      <c r="M240" s="25" t="str">
        <f>IF(I240="","-",IFERROR(VLOOKUP(L240,Segédlisták!$B$3:$C$18,2,0),"-"))</f>
        <v>-</v>
      </c>
      <c r="N240" s="42" t="str">
        <f t="shared" si="73"/>
        <v>-</v>
      </c>
      <c r="O240" s="43"/>
      <c r="P240" s="44" t="str">
        <f t="shared" si="89"/>
        <v>-</v>
      </c>
      <c r="Q240" s="7" t="s">
        <v>1071</v>
      </c>
      <c r="R240" s="1"/>
      <c r="S240" s="1"/>
      <c r="T240" s="17" t="str">
        <f t="shared" si="74"/>
        <v>-</v>
      </c>
      <c r="U240" s="36" t="str">
        <f t="shared" ca="1" si="90"/>
        <v>-</v>
      </c>
      <c r="V240" s="37" t="str">
        <f t="shared" ca="1" si="91"/>
        <v>-</v>
      </c>
      <c r="W240" s="38" t="str">
        <f t="shared" si="92"/>
        <v>-</v>
      </c>
      <c r="X240" s="39" t="str">
        <f t="shared" si="93"/>
        <v>-</v>
      </c>
      <c r="Y240" s="36" t="str">
        <f t="shared" ca="1" si="94"/>
        <v>-</v>
      </c>
      <c r="Z240" s="37" t="str">
        <f t="shared" ca="1" si="95"/>
        <v>-</v>
      </c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39" t="str">
        <f t="shared" si="76"/>
        <v>-</v>
      </c>
      <c r="AN240" s="39" t="str">
        <f t="shared" si="77"/>
        <v>-</v>
      </c>
      <c r="AO240" s="39" t="str">
        <f t="shared" si="78"/>
        <v>-</v>
      </c>
      <c r="AP240" s="39" t="str">
        <f t="shared" si="79"/>
        <v>-</v>
      </c>
      <c r="AQ240" s="39" t="str">
        <f t="shared" si="80"/>
        <v>-</v>
      </c>
      <c r="AR240" s="39" t="str">
        <f t="shared" si="81"/>
        <v>-</v>
      </c>
      <c r="AS240" s="39" t="str">
        <f t="shared" si="82"/>
        <v>-</v>
      </c>
      <c r="AT240" s="39" t="str">
        <f t="shared" si="83"/>
        <v>-</v>
      </c>
      <c r="AU240" s="39" t="str">
        <f t="shared" si="84"/>
        <v>-</v>
      </c>
      <c r="AV240" s="39" t="str">
        <f t="shared" si="85"/>
        <v>-</v>
      </c>
      <c r="AW240" s="39" t="str">
        <f t="shared" si="86"/>
        <v>-</v>
      </c>
      <c r="AX240" s="39" t="str">
        <f t="shared" si="87"/>
        <v>-</v>
      </c>
      <c r="AY240" s="3"/>
      <c r="AZ240" s="26"/>
      <c r="BA240" s="26"/>
      <c r="BB240" s="34"/>
      <c r="BC240" s="26"/>
      <c r="BD240" s="34"/>
      <c r="BE240" s="34"/>
      <c r="BF240" s="34"/>
      <c r="BI240" s="26"/>
    </row>
    <row r="241" spans="1:61" s="4" customFormat="1" ht="13.9" customHeight="1" x14ac:dyDescent="0.25">
      <c r="A241" s="3"/>
      <c r="B241" s="9" t="s">
        <v>295</v>
      </c>
      <c r="C241" s="5"/>
      <c r="D241" s="6"/>
      <c r="E241" s="7"/>
      <c r="F241" s="7"/>
      <c r="G241" s="7"/>
      <c r="H241" s="6"/>
      <c r="I241" s="6"/>
      <c r="J241" s="6">
        <f t="shared" si="88"/>
        <v>0</v>
      </c>
      <c r="K241" s="13" t="str">
        <f t="shared" si="75"/>
        <v>-</v>
      </c>
      <c r="L241" s="6" t="str">
        <f t="shared" si="72"/>
        <v/>
      </c>
      <c r="M241" s="25" t="str">
        <f>IF(I241="","-",IFERROR(VLOOKUP(L241,Segédlisták!$B$3:$C$18,2,0),"-"))</f>
        <v>-</v>
      </c>
      <c r="N241" s="42" t="str">
        <f t="shared" si="73"/>
        <v>-</v>
      </c>
      <c r="O241" s="43"/>
      <c r="P241" s="44" t="str">
        <f t="shared" si="89"/>
        <v>-</v>
      </c>
      <c r="Q241" s="7" t="s">
        <v>1071</v>
      </c>
      <c r="R241" s="1"/>
      <c r="S241" s="1"/>
      <c r="T241" s="17" t="str">
        <f t="shared" si="74"/>
        <v>-</v>
      </c>
      <c r="U241" s="36" t="str">
        <f t="shared" ca="1" si="90"/>
        <v>-</v>
      </c>
      <c r="V241" s="37" t="str">
        <f t="shared" ca="1" si="91"/>
        <v>-</v>
      </c>
      <c r="W241" s="38" t="str">
        <f t="shared" si="92"/>
        <v>-</v>
      </c>
      <c r="X241" s="39" t="str">
        <f t="shared" si="93"/>
        <v>-</v>
      </c>
      <c r="Y241" s="36" t="str">
        <f t="shared" ca="1" si="94"/>
        <v>-</v>
      </c>
      <c r="Z241" s="37" t="str">
        <f t="shared" ca="1" si="95"/>
        <v>-</v>
      </c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39" t="str">
        <f t="shared" si="76"/>
        <v>-</v>
      </c>
      <c r="AN241" s="39" t="str">
        <f t="shared" si="77"/>
        <v>-</v>
      </c>
      <c r="AO241" s="39" t="str">
        <f t="shared" si="78"/>
        <v>-</v>
      </c>
      <c r="AP241" s="39" t="str">
        <f t="shared" si="79"/>
        <v>-</v>
      </c>
      <c r="AQ241" s="39" t="str">
        <f t="shared" si="80"/>
        <v>-</v>
      </c>
      <c r="AR241" s="39" t="str">
        <f t="shared" si="81"/>
        <v>-</v>
      </c>
      <c r="AS241" s="39" t="str">
        <f t="shared" si="82"/>
        <v>-</v>
      </c>
      <c r="AT241" s="39" t="str">
        <f t="shared" si="83"/>
        <v>-</v>
      </c>
      <c r="AU241" s="39" t="str">
        <f t="shared" si="84"/>
        <v>-</v>
      </c>
      <c r="AV241" s="39" t="str">
        <f t="shared" si="85"/>
        <v>-</v>
      </c>
      <c r="AW241" s="39" t="str">
        <f t="shared" si="86"/>
        <v>-</v>
      </c>
      <c r="AX241" s="39" t="str">
        <f t="shared" si="87"/>
        <v>-</v>
      </c>
      <c r="AY241" s="3"/>
      <c r="AZ241" s="26"/>
      <c r="BA241" s="26"/>
      <c r="BB241" s="34"/>
      <c r="BC241" s="26"/>
      <c r="BD241" s="34"/>
      <c r="BE241" s="34"/>
      <c r="BF241" s="34"/>
      <c r="BI241" s="26"/>
    </row>
    <row r="242" spans="1:61" s="4" customFormat="1" ht="13.9" customHeight="1" x14ac:dyDescent="0.25">
      <c r="A242" s="3"/>
      <c r="B242" s="9" t="s">
        <v>296</v>
      </c>
      <c r="C242" s="5"/>
      <c r="D242" s="6"/>
      <c r="E242" s="7"/>
      <c r="F242" s="7"/>
      <c r="G242" s="7"/>
      <c r="H242" s="6"/>
      <c r="I242" s="6"/>
      <c r="J242" s="6">
        <f t="shared" si="88"/>
        <v>0</v>
      </c>
      <c r="K242" s="13" t="str">
        <f t="shared" si="75"/>
        <v>-</v>
      </c>
      <c r="L242" s="6" t="str">
        <f t="shared" si="72"/>
        <v/>
      </c>
      <c r="M242" s="25" t="str">
        <f>IF(I242="","-",IFERROR(VLOOKUP(L242,Segédlisták!$B$3:$C$18,2,0),"-"))</f>
        <v>-</v>
      </c>
      <c r="N242" s="42" t="str">
        <f t="shared" si="73"/>
        <v>-</v>
      </c>
      <c r="O242" s="43"/>
      <c r="P242" s="44" t="str">
        <f t="shared" si="89"/>
        <v>-</v>
      </c>
      <c r="Q242" s="7" t="s">
        <v>1071</v>
      </c>
      <c r="R242" s="1"/>
      <c r="S242" s="1"/>
      <c r="T242" s="17" t="str">
        <f t="shared" si="74"/>
        <v>-</v>
      </c>
      <c r="U242" s="36" t="str">
        <f t="shared" ca="1" si="90"/>
        <v>-</v>
      </c>
      <c r="V242" s="37" t="str">
        <f t="shared" ca="1" si="91"/>
        <v>-</v>
      </c>
      <c r="W242" s="38" t="str">
        <f t="shared" si="92"/>
        <v>-</v>
      </c>
      <c r="X242" s="39" t="str">
        <f t="shared" si="93"/>
        <v>-</v>
      </c>
      <c r="Y242" s="36" t="str">
        <f t="shared" ca="1" si="94"/>
        <v>-</v>
      </c>
      <c r="Z242" s="37" t="str">
        <f t="shared" ca="1" si="95"/>
        <v>-</v>
      </c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39" t="str">
        <f t="shared" si="76"/>
        <v>-</v>
      </c>
      <c r="AN242" s="39" t="str">
        <f t="shared" si="77"/>
        <v>-</v>
      </c>
      <c r="AO242" s="39" t="str">
        <f t="shared" si="78"/>
        <v>-</v>
      </c>
      <c r="AP242" s="39" t="str">
        <f t="shared" si="79"/>
        <v>-</v>
      </c>
      <c r="AQ242" s="39" t="str">
        <f t="shared" si="80"/>
        <v>-</v>
      </c>
      <c r="AR242" s="39" t="str">
        <f t="shared" si="81"/>
        <v>-</v>
      </c>
      <c r="AS242" s="39" t="str">
        <f t="shared" si="82"/>
        <v>-</v>
      </c>
      <c r="AT242" s="39" t="str">
        <f t="shared" si="83"/>
        <v>-</v>
      </c>
      <c r="AU242" s="39" t="str">
        <f t="shared" si="84"/>
        <v>-</v>
      </c>
      <c r="AV242" s="39" t="str">
        <f t="shared" si="85"/>
        <v>-</v>
      </c>
      <c r="AW242" s="39" t="str">
        <f t="shared" si="86"/>
        <v>-</v>
      </c>
      <c r="AX242" s="39" t="str">
        <f t="shared" si="87"/>
        <v>-</v>
      </c>
      <c r="AY242" s="3"/>
      <c r="AZ242" s="26"/>
      <c r="BA242" s="26"/>
      <c r="BB242" s="34"/>
      <c r="BC242" s="26"/>
      <c r="BD242" s="34"/>
      <c r="BE242" s="34"/>
      <c r="BF242" s="34"/>
      <c r="BI242" s="26"/>
    </row>
    <row r="243" spans="1:61" s="4" customFormat="1" ht="13.9" customHeight="1" x14ac:dyDescent="0.25">
      <c r="A243" s="3"/>
      <c r="B243" s="9" t="s">
        <v>297</v>
      </c>
      <c r="C243" s="5"/>
      <c r="D243" s="6"/>
      <c r="E243" s="7"/>
      <c r="F243" s="7"/>
      <c r="G243" s="7"/>
      <c r="H243" s="6"/>
      <c r="I243" s="6"/>
      <c r="J243" s="6">
        <f t="shared" si="88"/>
        <v>0</v>
      </c>
      <c r="K243" s="13" t="str">
        <f t="shared" si="75"/>
        <v>-</v>
      </c>
      <c r="L243" s="6" t="str">
        <f t="shared" si="72"/>
        <v/>
      </c>
      <c r="M243" s="25" t="str">
        <f>IF(I243="","-",IFERROR(VLOOKUP(L243,Segédlisták!$B$3:$C$18,2,0),"-"))</f>
        <v>-</v>
      </c>
      <c r="N243" s="42" t="str">
        <f t="shared" si="73"/>
        <v>-</v>
      </c>
      <c r="O243" s="43"/>
      <c r="P243" s="44" t="str">
        <f t="shared" si="89"/>
        <v>-</v>
      </c>
      <c r="Q243" s="7" t="s">
        <v>1071</v>
      </c>
      <c r="R243" s="1"/>
      <c r="S243" s="1"/>
      <c r="T243" s="17" t="str">
        <f t="shared" si="74"/>
        <v>-</v>
      </c>
      <c r="U243" s="36" t="str">
        <f t="shared" ca="1" si="90"/>
        <v>-</v>
      </c>
      <c r="V243" s="37" t="str">
        <f t="shared" ca="1" si="91"/>
        <v>-</v>
      </c>
      <c r="W243" s="38" t="str">
        <f t="shared" si="92"/>
        <v>-</v>
      </c>
      <c r="X243" s="39" t="str">
        <f t="shared" si="93"/>
        <v>-</v>
      </c>
      <c r="Y243" s="36" t="str">
        <f t="shared" ca="1" si="94"/>
        <v>-</v>
      </c>
      <c r="Z243" s="37" t="str">
        <f t="shared" ca="1" si="95"/>
        <v>-</v>
      </c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39" t="str">
        <f t="shared" si="76"/>
        <v>-</v>
      </c>
      <c r="AN243" s="39" t="str">
        <f t="shared" si="77"/>
        <v>-</v>
      </c>
      <c r="AO243" s="39" t="str">
        <f t="shared" si="78"/>
        <v>-</v>
      </c>
      <c r="AP243" s="39" t="str">
        <f t="shared" si="79"/>
        <v>-</v>
      </c>
      <c r="AQ243" s="39" t="str">
        <f t="shared" si="80"/>
        <v>-</v>
      </c>
      <c r="AR243" s="39" t="str">
        <f t="shared" si="81"/>
        <v>-</v>
      </c>
      <c r="AS243" s="39" t="str">
        <f t="shared" si="82"/>
        <v>-</v>
      </c>
      <c r="AT243" s="39" t="str">
        <f t="shared" si="83"/>
        <v>-</v>
      </c>
      <c r="AU243" s="39" t="str">
        <f t="shared" si="84"/>
        <v>-</v>
      </c>
      <c r="AV243" s="39" t="str">
        <f t="shared" si="85"/>
        <v>-</v>
      </c>
      <c r="AW243" s="39" t="str">
        <f t="shared" si="86"/>
        <v>-</v>
      </c>
      <c r="AX243" s="39" t="str">
        <f t="shared" si="87"/>
        <v>-</v>
      </c>
      <c r="AY243" s="3"/>
      <c r="AZ243" s="26"/>
      <c r="BA243" s="26"/>
      <c r="BB243" s="34"/>
      <c r="BC243" s="26"/>
      <c r="BD243" s="34"/>
      <c r="BE243" s="34"/>
      <c r="BF243" s="34"/>
      <c r="BI243" s="26"/>
    </row>
    <row r="244" spans="1:61" s="4" customFormat="1" ht="13.9" customHeight="1" x14ac:dyDescent="0.25">
      <c r="A244" s="3"/>
      <c r="B244" s="9" t="s">
        <v>298</v>
      </c>
      <c r="C244" s="5"/>
      <c r="D244" s="6"/>
      <c r="E244" s="7"/>
      <c r="F244" s="7"/>
      <c r="G244" s="7"/>
      <c r="H244" s="6"/>
      <c r="I244" s="6"/>
      <c r="J244" s="6">
        <f t="shared" si="88"/>
        <v>0</v>
      </c>
      <c r="K244" s="13" t="str">
        <f t="shared" si="75"/>
        <v>-</v>
      </c>
      <c r="L244" s="6" t="str">
        <f t="shared" si="72"/>
        <v/>
      </c>
      <c r="M244" s="25" t="str">
        <f>IF(I244="","-",IFERROR(VLOOKUP(L244,Segédlisták!$B$3:$C$18,2,0),"-"))</f>
        <v>-</v>
      </c>
      <c r="N244" s="42" t="str">
        <f t="shared" si="73"/>
        <v>-</v>
      </c>
      <c r="O244" s="43"/>
      <c r="P244" s="44" t="str">
        <f t="shared" si="89"/>
        <v>-</v>
      </c>
      <c r="Q244" s="7" t="s">
        <v>1071</v>
      </c>
      <c r="R244" s="1"/>
      <c r="S244" s="1"/>
      <c r="T244" s="17" t="str">
        <f t="shared" si="74"/>
        <v>-</v>
      </c>
      <c r="U244" s="36" t="str">
        <f t="shared" ca="1" si="90"/>
        <v>-</v>
      </c>
      <c r="V244" s="37" t="str">
        <f t="shared" ca="1" si="91"/>
        <v>-</v>
      </c>
      <c r="W244" s="38" t="str">
        <f t="shared" si="92"/>
        <v>-</v>
      </c>
      <c r="X244" s="39" t="str">
        <f t="shared" si="93"/>
        <v>-</v>
      </c>
      <c r="Y244" s="36" t="str">
        <f t="shared" ca="1" si="94"/>
        <v>-</v>
      </c>
      <c r="Z244" s="37" t="str">
        <f t="shared" ca="1" si="95"/>
        <v>-</v>
      </c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39" t="str">
        <f t="shared" si="76"/>
        <v>-</v>
      </c>
      <c r="AN244" s="39" t="str">
        <f t="shared" si="77"/>
        <v>-</v>
      </c>
      <c r="AO244" s="39" t="str">
        <f t="shared" si="78"/>
        <v>-</v>
      </c>
      <c r="AP244" s="39" t="str">
        <f t="shared" si="79"/>
        <v>-</v>
      </c>
      <c r="AQ244" s="39" t="str">
        <f t="shared" si="80"/>
        <v>-</v>
      </c>
      <c r="AR244" s="39" t="str">
        <f t="shared" si="81"/>
        <v>-</v>
      </c>
      <c r="AS244" s="39" t="str">
        <f t="shared" si="82"/>
        <v>-</v>
      </c>
      <c r="AT244" s="39" t="str">
        <f t="shared" si="83"/>
        <v>-</v>
      </c>
      <c r="AU244" s="39" t="str">
        <f t="shared" si="84"/>
        <v>-</v>
      </c>
      <c r="AV244" s="39" t="str">
        <f t="shared" si="85"/>
        <v>-</v>
      </c>
      <c r="AW244" s="39" t="str">
        <f t="shared" si="86"/>
        <v>-</v>
      </c>
      <c r="AX244" s="39" t="str">
        <f t="shared" si="87"/>
        <v>-</v>
      </c>
      <c r="AY244" s="3"/>
      <c r="AZ244" s="26"/>
      <c r="BA244" s="26"/>
      <c r="BB244" s="34"/>
      <c r="BC244" s="26"/>
      <c r="BD244" s="34"/>
      <c r="BE244" s="34"/>
      <c r="BF244" s="34"/>
      <c r="BI244" s="26"/>
    </row>
    <row r="245" spans="1:61" s="4" customFormat="1" ht="13.9" customHeight="1" x14ac:dyDescent="0.25">
      <c r="A245" s="3"/>
      <c r="B245" s="9" t="s">
        <v>299</v>
      </c>
      <c r="C245" s="5"/>
      <c r="D245" s="6"/>
      <c r="E245" s="7"/>
      <c r="F245" s="7"/>
      <c r="G245" s="7"/>
      <c r="H245" s="6"/>
      <c r="I245" s="6"/>
      <c r="J245" s="6">
        <f t="shared" si="88"/>
        <v>0</v>
      </c>
      <c r="K245" s="13" t="str">
        <f t="shared" si="75"/>
        <v>-</v>
      </c>
      <c r="L245" s="6" t="str">
        <f t="shared" si="72"/>
        <v/>
      </c>
      <c r="M245" s="25" t="str">
        <f>IF(I245="","-",IFERROR(VLOOKUP(L245,Segédlisták!$B$3:$C$18,2,0),"-"))</f>
        <v>-</v>
      </c>
      <c r="N245" s="42" t="str">
        <f t="shared" si="73"/>
        <v>-</v>
      </c>
      <c r="O245" s="43"/>
      <c r="P245" s="44" t="str">
        <f t="shared" si="89"/>
        <v>-</v>
      </c>
      <c r="Q245" s="7" t="s">
        <v>1071</v>
      </c>
      <c r="R245" s="1"/>
      <c r="S245" s="1"/>
      <c r="T245" s="17" t="str">
        <f t="shared" si="74"/>
        <v>-</v>
      </c>
      <c r="U245" s="36" t="str">
        <f t="shared" ca="1" si="90"/>
        <v>-</v>
      </c>
      <c r="V245" s="37" t="str">
        <f t="shared" ca="1" si="91"/>
        <v>-</v>
      </c>
      <c r="W245" s="38" t="str">
        <f t="shared" si="92"/>
        <v>-</v>
      </c>
      <c r="X245" s="39" t="str">
        <f t="shared" si="93"/>
        <v>-</v>
      </c>
      <c r="Y245" s="36" t="str">
        <f t="shared" ca="1" si="94"/>
        <v>-</v>
      </c>
      <c r="Z245" s="37" t="str">
        <f t="shared" ca="1" si="95"/>
        <v>-</v>
      </c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39" t="str">
        <f t="shared" si="76"/>
        <v>-</v>
      </c>
      <c r="AN245" s="39" t="str">
        <f t="shared" si="77"/>
        <v>-</v>
      </c>
      <c r="AO245" s="39" t="str">
        <f t="shared" si="78"/>
        <v>-</v>
      </c>
      <c r="AP245" s="39" t="str">
        <f t="shared" si="79"/>
        <v>-</v>
      </c>
      <c r="AQ245" s="39" t="str">
        <f t="shared" si="80"/>
        <v>-</v>
      </c>
      <c r="AR245" s="39" t="str">
        <f t="shared" si="81"/>
        <v>-</v>
      </c>
      <c r="AS245" s="39" t="str">
        <f t="shared" si="82"/>
        <v>-</v>
      </c>
      <c r="AT245" s="39" t="str">
        <f t="shared" si="83"/>
        <v>-</v>
      </c>
      <c r="AU245" s="39" t="str">
        <f t="shared" si="84"/>
        <v>-</v>
      </c>
      <c r="AV245" s="39" t="str">
        <f t="shared" si="85"/>
        <v>-</v>
      </c>
      <c r="AW245" s="39" t="str">
        <f t="shared" si="86"/>
        <v>-</v>
      </c>
      <c r="AX245" s="39" t="str">
        <f t="shared" si="87"/>
        <v>-</v>
      </c>
      <c r="AY245" s="3"/>
      <c r="AZ245" s="26"/>
      <c r="BA245" s="26"/>
      <c r="BB245" s="34"/>
      <c r="BC245" s="26"/>
      <c r="BD245" s="34"/>
      <c r="BE245" s="34"/>
      <c r="BF245" s="34"/>
      <c r="BI245" s="26"/>
    </row>
    <row r="246" spans="1:61" s="4" customFormat="1" ht="13.9" customHeight="1" x14ac:dyDescent="0.25">
      <c r="A246" s="3"/>
      <c r="B246" s="9" t="s">
        <v>300</v>
      </c>
      <c r="C246" s="5"/>
      <c r="D246" s="6"/>
      <c r="E246" s="7"/>
      <c r="F246" s="7"/>
      <c r="G246" s="7"/>
      <c r="H246" s="6"/>
      <c r="I246" s="6"/>
      <c r="J246" s="6">
        <f t="shared" si="88"/>
        <v>0</v>
      </c>
      <c r="K246" s="13" t="str">
        <f t="shared" si="75"/>
        <v>-</v>
      </c>
      <c r="L246" s="6" t="str">
        <f t="shared" si="72"/>
        <v/>
      </c>
      <c r="M246" s="25" t="str">
        <f>IF(I246="","-",IFERROR(VLOOKUP(L246,Segédlisták!$B$3:$C$18,2,0),"-"))</f>
        <v>-</v>
      </c>
      <c r="N246" s="42" t="str">
        <f t="shared" si="73"/>
        <v>-</v>
      </c>
      <c r="O246" s="43"/>
      <c r="P246" s="44" t="str">
        <f t="shared" si="89"/>
        <v>-</v>
      </c>
      <c r="Q246" s="7" t="s">
        <v>1071</v>
      </c>
      <c r="R246" s="1"/>
      <c r="S246" s="1"/>
      <c r="T246" s="17" t="str">
        <f t="shared" si="74"/>
        <v>-</v>
      </c>
      <c r="U246" s="36" t="str">
        <f t="shared" ca="1" si="90"/>
        <v>-</v>
      </c>
      <c r="V246" s="37" t="str">
        <f t="shared" ca="1" si="91"/>
        <v>-</v>
      </c>
      <c r="W246" s="38" t="str">
        <f t="shared" si="92"/>
        <v>-</v>
      </c>
      <c r="X246" s="39" t="str">
        <f t="shared" si="93"/>
        <v>-</v>
      </c>
      <c r="Y246" s="36" t="str">
        <f t="shared" ca="1" si="94"/>
        <v>-</v>
      </c>
      <c r="Z246" s="37" t="str">
        <f t="shared" ca="1" si="95"/>
        <v>-</v>
      </c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39" t="str">
        <f t="shared" si="76"/>
        <v>-</v>
      </c>
      <c r="AN246" s="39" t="str">
        <f t="shared" si="77"/>
        <v>-</v>
      </c>
      <c r="AO246" s="39" t="str">
        <f t="shared" si="78"/>
        <v>-</v>
      </c>
      <c r="AP246" s="39" t="str">
        <f t="shared" si="79"/>
        <v>-</v>
      </c>
      <c r="AQ246" s="39" t="str">
        <f t="shared" si="80"/>
        <v>-</v>
      </c>
      <c r="AR246" s="39" t="str">
        <f t="shared" si="81"/>
        <v>-</v>
      </c>
      <c r="AS246" s="39" t="str">
        <f t="shared" si="82"/>
        <v>-</v>
      </c>
      <c r="AT246" s="39" t="str">
        <f t="shared" si="83"/>
        <v>-</v>
      </c>
      <c r="AU246" s="39" t="str">
        <f t="shared" si="84"/>
        <v>-</v>
      </c>
      <c r="AV246" s="39" t="str">
        <f t="shared" si="85"/>
        <v>-</v>
      </c>
      <c r="AW246" s="39" t="str">
        <f t="shared" si="86"/>
        <v>-</v>
      </c>
      <c r="AX246" s="39" t="str">
        <f t="shared" si="87"/>
        <v>-</v>
      </c>
      <c r="AY246" s="3"/>
      <c r="AZ246" s="26"/>
      <c r="BA246" s="26"/>
      <c r="BB246" s="34"/>
      <c r="BC246" s="26"/>
      <c r="BD246" s="34"/>
      <c r="BE246" s="34"/>
      <c r="BF246" s="34"/>
      <c r="BI246" s="26"/>
    </row>
    <row r="247" spans="1:61" s="4" customFormat="1" ht="13.9" customHeight="1" x14ac:dyDescent="0.25">
      <c r="A247" s="3"/>
      <c r="B247" s="9" t="s">
        <v>301</v>
      </c>
      <c r="C247" s="5"/>
      <c r="D247" s="6"/>
      <c r="E247" s="7"/>
      <c r="F247" s="7"/>
      <c r="G247" s="7"/>
      <c r="H247" s="6"/>
      <c r="I247" s="6"/>
      <c r="J247" s="6">
        <f t="shared" si="88"/>
        <v>0</v>
      </c>
      <c r="K247" s="13" t="str">
        <f t="shared" si="75"/>
        <v>-</v>
      </c>
      <c r="L247" s="6" t="str">
        <f t="shared" si="72"/>
        <v/>
      </c>
      <c r="M247" s="25" t="str">
        <f>IF(I247="","-",IFERROR(VLOOKUP(L247,Segédlisták!$B$3:$C$18,2,0),"-"))</f>
        <v>-</v>
      </c>
      <c r="N247" s="42" t="str">
        <f t="shared" si="73"/>
        <v>-</v>
      </c>
      <c r="O247" s="43"/>
      <c r="P247" s="44" t="str">
        <f t="shared" si="89"/>
        <v>-</v>
      </c>
      <c r="Q247" s="7" t="s">
        <v>1071</v>
      </c>
      <c r="R247" s="1"/>
      <c r="S247" s="1"/>
      <c r="T247" s="17" t="str">
        <f t="shared" si="74"/>
        <v>-</v>
      </c>
      <c r="U247" s="36" t="str">
        <f t="shared" ca="1" si="90"/>
        <v>-</v>
      </c>
      <c r="V247" s="37" t="str">
        <f t="shared" ca="1" si="91"/>
        <v>-</v>
      </c>
      <c r="W247" s="38" t="str">
        <f t="shared" si="92"/>
        <v>-</v>
      </c>
      <c r="X247" s="39" t="str">
        <f t="shared" si="93"/>
        <v>-</v>
      </c>
      <c r="Y247" s="36" t="str">
        <f t="shared" ca="1" si="94"/>
        <v>-</v>
      </c>
      <c r="Z247" s="37" t="str">
        <f t="shared" ca="1" si="95"/>
        <v>-</v>
      </c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39" t="str">
        <f t="shared" si="76"/>
        <v>-</v>
      </c>
      <c r="AN247" s="39" t="str">
        <f t="shared" si="77"/>
        <v>-</v>
      </c>
      <c r="AO247" s="39" t="str">
        <f t="shared" si="78"/>
        <v>-</v>
      </c>
      <c r="AP247" s="39" t="str">
        <f t="shared" si="79"/>
        <v>-</v>
      </c>
      <c r="AQ247" s="39" t="str">
        <f t="shared" si="80"/>
        <v>-</v>
      </c>
      <c r="AR247" s="39" t="str">
        <f t="shared" si="81"/>
        <v>-</v>
      </c>
      <c r="AS247" s="39" t="str">
        <f t="shared" si="82"/>
        <v>-</v>
      </c>
      <c r="AT247" s="39" t="str">
        <f t="shared" si="83"/>
        <v>-</v>
      </c>
      <c r="AU247" s="39" t="str">
        <f t="shared" si="84"/>
        <v>-</v>
      </c>
      <c r="AV247" s="39" t="str">
        <f t="shared" si="85"/>
        <v>-</v>
      </c>
      <c r="AW247" s="39" t="str">
        <f t="shared" si="86"/>
        <v>-</v>
      </c>
      <c r="AX247" s="39" t="str">
        <f t="shared" si="87"/>
        <v>-</v>
      </c>
      <c r="AY247" s="3"/>
      <c r="AZ247" s="26"/>
      <c r="BA247" s="26"/>
      <c r="BB247" s="34"/>
      <c r="BC247" s="26"/>
      <c r="BD247" s="34"/>
      <c r="BE247" s="34"/>
      <c r="BF247" s="34"/>
      <c r="BI247" s="26"/>
    </row>
    <row r="248" spans="1:61" s="4" customFormat="1" ht="13.9" customHeight="1" x14ac:dyDescent="0.25">
      <c r="A248" s="3"/>
      <c r="B248" s="9" t="s">
        <v>302</v>
      </c>
      <c r="C248" s="5"/>
      <c r="D248" s="6"/>
      <c r="E248" s="7"/>
      <c r="F248" s="7"/>
      <c r="G248" s="7"/>
      <c r="H248" s="6"/>
      <c r="I248" s="6"/>
      <c r="J248" s="6">
        <f t="shared" si="88"/>
        <v>0</v>
      </c>
      <c r="K248" s="13" t="str">
        <f t="shared" si="75"/>
        <v>-</v>
      </c>
      <c r="L248" s="6" t="str">
        <f t="shared" ref="L248:L311" si="96">RIGHT(LEFT(I248,5),2)</f>
        <v/>
      </c>
      <c r="M248" s="25" t="str">
        <f>IF(I248="","-",IFERROR(VLOOKUP(L248,Segédlisták!$B$3:$C$18,2,0),"-"))</f>
        <v>-</v>
      </c>
      <c r="N248" s="42" t="str">
        <f t="shared" ref="N248:N311" si="97">IF(O248="","-",15*O248)</f>
        <v>-</v>
      </c>
      <c r="O248" s="43"/>
      <c r="P248" s="44" t="str">
        <f t="shared" si="89"/>
        <v>-</v>
      </c>
      <c r="Q248" s="7" t="s">
        <v>1071</v>
      </c>
      <c r="R248" s="1"/>
      <c r="S248" s="1"/>
      <c r="T248" s="17" t="str">
        <f t="shared" ref="T248:T311" si="98">IF(OR($R248="",S248=""),"-",DATEDIF(R248,S248,"m"))</f>
        <v>-</v>
      </c>
      <c r="U248" s="36" t="str">
        <f t="shared" ca="1" si="90"/>
        <v>-</v>
      </c>
      <c r="V248" s="37" t="str">
        <f t="shared" ca="1" si="91"/>
        <v>-</v>
      </c>
      <c r="W248" s="38" t="str">
        <f t="shared" si="92"/>
        <v>-</v>
      </c>
      <c r="X248" s="39" t="str">
        <f t="shared" si="93"/>
        <v>-</v>
      </c>
      <c r="Y248" s="36" t="str">
        <f t="shared" ca="1" si="94"/>
        <v>-</v>
      </c>
      <c r="Z248" s="37" t="str">
        <f t="shared" ca="1" si="95"/>
        <v>-</v>
      </c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39" t="str">
        <f t="shared" si="76"/>
        <v>-</v>
      </c>
      <c r="AN248" s="39" t="str">
        <f t="shared" si="77"/>
        <v>-</v>
      </c>
      <c r="AO248" s="39" t="str">
        <f t="shared" si="78"/>
        <v>-</v>
      </c>
      <c r="AP248" s="39" t="str">
        <f t="shared" si="79"/>
        <v>-</v>
      </c>
      <c r="AQ248" s="39" t="str">
        <f t="shared" si="80"/>
        <v>-</v>
      </c>
      <c r="AR248" s="39" t="str">
        <f t="shared" si="81"/>
        <v>-</v>
      </c>
      <c r="AS248" s="39" t="str">
        <f t="shared" si="82"/>
        <v>-</v>
      </c>
      <c r="AT248" s="39" t="str">
        <f t="shared" si="83"/>
        <v>-</v>
      </c>
      <c r="AU248" s="39" t="str">
        <f t="shared" si="84"/>
        <v>-</v>
      </c>
      <c r="AV248" s="39" t="str">
        <f t="shared" si="85"/>
        <v>-</v>
      </c>
      <c r="AW248" s="39" t="str">
        <f t="shared" si="86"/>
        <v>-</v>
      </c>
      <c r="AX248" s="39" t="str">
        <f t="shared" si="87"/>
        <v>-</v>
      </c>
      <c r="AY248" s="3"/>
      <c r="AZ248" s="26"/>
      <c r="BA248" s="26"/>
      <c r="BB248" s="34"/>
      <c r="BC248" s="26"/>
      <c r="BD248" s="34"/>
      <c r="BE248" s="34"/>
      <c r="BF248" s="34"/>
      <c r="BI248" s="26"/>
    </row>
    <row r="249" spans="1:61" s="4" customFormat="1" ht="13.9" customHeight="1" x14ac:dyDescent="0.25">
      <c r="A249" s="3"/>
      <c r="B249" s="9" t="s">
        <v>303</v>
      </c>
      <c r="C249" s="5"/>
      <c r="D249" s="6"/>
      <c r="E249" s="7"/>
      <c r="F249" s="7"/>
      <c r="G249" s="7"/>
      <c r="H249" s="6"/>
      <c r="I249" s="6"/>
      <c r="J249" s="6">
        <f t="shared" si="88"/>
        <v>0</v>
      </c>
      <c r="K249" s="13" t="str">
        <f t="shared" si="75"/>
        <v>-</v>
      </c>
      <c r="L249" s="6" t="str">
        <f t="shared" si="96"/>
        <v/>
      </c>
      <c r="M249" s="25" t="str">
        <f>IF(I249="","-",IFERROR(VLOOKUP(L249,Segédlisták!$B$3:$C$18,2,0),"-"))</f>
        <v>-</v>
      </c>
      <c r="N249" s="42" t="str">
        <f t="shared" si="97"/>
        <v>-</v>
      </c>
      <c r="O249" s="43"/>
      <c r="P249" s="44" t="str">
        <f t="shared" si="89"/>
        <v>-</v>
      </c>
      <c r="Q249" s="7" t="s">
        <v>1071</v>
      </c>
      <c r="R249" s="1"/>
      <c r="S249" s="1"/>
      <c r="T249" s="17" t="str">
        <f t="shared" si="98"/>
        <v>-</v>
      </c>
      <c r="U249" s="36" t="str">
        <f t="shared" ca="1" si="90"/>
        <v>-</v>
      </c>
      <c r="V249" s="37" t="str">
        <f t="shared" ca="1" si="91"/>
        <v>-</v>
      </c>
      <c r="W249" s="38" t="str">
        <f t="shared" si="92"/>
        <v>-</v>
      </c>
      <c r="X249" s="39" t="str">
        <f t="shared" si="93"/>
        <v>-</v>
      </c>
      <c r="Y249" s="36" t="str">
        <f t="shared" ca="1" si="94"/>
        <v>-</v>
      </c>
      <c r="Z249" s="37" t="str">
        <f t="shared" ca="1" si="95"/>
        <v>-</v>
      </c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39" t="str">
        <f t="shared" si="76"/>
        <v>-</v>
      </c>
      <c r="AN249" s="39" t="str">
        <f t="shared" si="77"/>
        <v>-</v>
      </c>
      <c r="AO249" s="39" t="str">
        <f t="shared" si="78"/>
        <v>-</v>
      </c>
      <c r="AP249" s="39" t="str">
        <f t="shared" si="79"/>
        <v>-</v>
      </c>
      <c r="AQ249" s="39" t="str">
        <f t="shared" si="80"/>
        <v>-</v>
      </c>
      <c r="AR249" s="39" t="str">
        <f t="shared" si="81"/>
        <v>-</v>
      </c>
      <c r="AS249" s="39" t="str">
        <f t="shared" si="82"/>
        <v>-</v>
      </c>
      <c r="AT249" s="39" t="str">
        <f t="shared" si="83"/>
        <v>-</v>
      </c>
      <c r="AU249" s="39" t="str">
        <f t="shared" si="84"/>
        <v>-</v>
      </c>
      <c r="AV249" s="39" t="str">
        <f t="shared" si="85"/>
        <v>-</v>
      </c>
      <c r="AW249" s="39" t="str">
        <f t="shared" si="86"/>
        <v>-</v>
      </c>
      <c r="AX249" s="39" t="str">
        <f t="shared" si="87"/>
        <v>-</v>
      </c>
      <c r="AY249" s="3"/>
      <c r="AZ249" s="26"/>
      <c r="BA249" s="26"/>
      <c r="BB249" s="34"/>
      <c r="BC249" s="26"/>
      <c r="BD249" s="34"/>
      <c r="BE249" s="34"/>
      <c r="BF249" s="34"/>
      <c r="BI249" s="26"/>
    </row>
    <row r="250" spans="1:61" s="4" customFormat="1" ht="13.9" customHeight="1" x14ac:dyDescent="0.25">
      <c r="A250" s="3"/>
      <c r="B250" s="9" t="s">
        <v>304</v>
      </c>
      <c r="C250" s="5"/>
      <c r="D250" s="6"/>
      <c r="E250" s="7"/>
      <c r="F250" s="7"/>
      <c r="G250" s="7"/>
      <c r="H250" s="6"/>
      <c r="I250" s="6"/>
      <c r="J250" s="6">
        <f t="shared" si="88"/>
        <v>0</v>
      </c>
      <c r="K250" s="13" t="str">
        <f t="shared" si="75"/>
        <v>-</v>
      </c>
      <c r="L250" s="6" t="str">
        <f t="shared" si="96"/>
        <v/>
      </c>
      <c r="M250" s="25" t="str">
        <f>IF(I250="","-",IFERROR(VLOOKUP(L250,Segédlisták!$B$3:$C$18,2,0),"-"))</f>
        <v>-</v>
      </c>
      <c r="N250" s="42" t="str">
        <f t="shared" si="97"/>
        <v>-</v>
      </c>
      <c r="O250" s="43"/>
      <c r="P250" s="44" t="str">
        <f t="shared" si="89"/>
        <v>-</v>
      </c>
      <c r="Q250" s="7" t="s">
        <v>1071</v>
      </c>
      <c r="R250" s="1"/>
      <c r="S250" s="1"/>
      <c r="T250" s="17" t="str">
        <f t="shared" si="98"/>
        <v>-</v>
      </c>
      <c r="U250" s="36" t="str">
        <f t="shared" ca="1" si="90"/>
        <v>-</v>
      </c>
      <c r="V250" s="37" t="str">
        <f t="shared" ca="1" si="91"/>
        <v>-</v>
      </c>
      <c r="W250" s="38" t="str">
        <f t="shared" si="92"/>
        <v>-</v>
      </c>
      <c r="X250" s="39" t="str">
        <f t="shared" si="93"/>
        <v>-</v>
      </c>
      <c r="Y250" s="36" t="str">
        <f t="shared" ca="1" si="94"/>
        <v>-</v>
      </c>
      <c r="Z250" s="37" t="str">
        <f t="shared" ca="1" si="95"/>
        <v>-</v>
      </c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39" t="str">
        <f t="shared" si="76"/>
        <v>-</v>
      </c>
      <c r="AN250" s="39" t="str">
        <f t="shared" si="77"/>
        <v>-</v>
      </c>
      <c r="AO250" s="39" t="str">
        <f t="shared" si="78"/>
        <v>-</v>
      </c>
      <c r="AP250" s="39" t="str">
        <f t="shared" si="79"/>
        <v>-</v>
      </c>
      <c r="AQ250" s="39" t="str">
        <f t="shared" si="80"/>
        <v>-</v>
      </c>
      <c r="AR250" s="39" t="str">
        <f t="shared" si="81"/>
        <v>-</v>
      </c>
      <c r="AS250" s="39" t="str">
        <f t="shared" si="82"/>
        <v>-</v>
      </c>
      <c r="AT250" s="39" t="str">
        <f t="shared" si="83"/>
        <v>-</v>
      </c>
      <c r="AU250" s="39" t="str">
        <f t="shared" si="84"/>
        <v>-</v>
      </c>
      <c r="AV250" s="39" t="str">
        <f t="shared" si="85"/>
        <v>-</v>
      </c>
      <c r="AW250" s="39" t="str">
        <f t="shared" si="86"/>
        <v>-</v>
      </c>
      <c r="AX250" s="39" t="str">
        <f t="shared" si="87"/>
        <v>-</v>
      </c>
      <c r="AY250" s="3"/>
      <c r="AZ250" s="26"/>
      <c r="BA250" s="26"/>
      <c r="BB250" s="34"/>
      <c r="BC250" s="26"/>
      <c r="BD250" s="34"/>
      <c r="BE250" s="34"/>
      <c r="BF250" s="34"/>
      <c r="BI250" s="26"/>
    </row>
    <row r="251" spans="1:61" s="4" customFormat="1" ht="13.9" customHeight="1" x14ac:dyDescent="0.25">
      <c r="A251" s="3"/>
      <c r="B251" s="9" t="s">
        <v>305</v>
      </c>
      <c r="C251" s="5"/>
      <c r="D251" s="6"/>
      <c r="E251" s="7"/>
      <c r="F251" s="7"/>
      <c r="G251" s="7"/>
      <c r="H251" s="6"/>
      <c r="I251" s="6"/>
      <c r="J251" s="6">
        <f t="shared" si="88"/>
        <v>0</v>
      </c>
      <c r="K251" s="13" t="str">
        <f t="shared" si="75"/>
        <v>-</v>
      </c>
      <c r="L251" s="6" t="str">
        <f t="shared" si="96"/>
        <v/>
      </c>
      <c r="M251" s="25" t="str">
        <f>IF(I251="","-",IFERROR(VLOOKUP(L251,Segédlisták!$B$3:$C$18,2,0),"-"))</f>
        <v>-</v>
      </c>
      <c r="N251" s="42" t="str">
        <f t="shared" si="97"/>
        <v>-</v>
      </c>
      <c r="O251" s="43"/>
      <c r="P251" s="44" t="str">
        <f t="shared" si="89"/>
        <v>-</v>
      </c>
      <c r="Q251" s="7" t="s">
        <v>1071</v>
      </c>
      <c r="R251" s="1"/>
      <c r="S251" s="1"/>
      <c r="T251" s="17" t="str">
        <f t="shared" si="98"/>
        <v>-</v>
      </c>
      <c r="U251" s="36" t="str">
        <f t="shared" ca="1" si="90"/>
        <v>-</v>
      </c>
      <c r="V251" s="37" t="str">
        <f t="shared" ca="1" si="91"/>
        <v>-</v>
      </c>
      <c r="W251" s="38" t="str">
        <f t="shared" si="92"/>
        <v>-</v>
      </c>
      <c r="X251" s="39" t="str">
        <f t="shared" si="93"/>
        <v>-</v>
      </c>
      <c r="Y251" s="36" t="str">
        <f t="shared" ca="1" si="94"/>
        <v>-</v>
      </c>
      <c r="Z251" s="37" t="str">
        <f t="shared" ca="1" si="95"/>
        <v>-</v>
      </c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39" t="str">
        <f t="shared" si="76"/>
        <v>-</v>
      </c>
      <c r="AN251" s="39" t="str">
        <f t="shared" si="77"/>
        <v>-</v>
      </c>
      <c r="AO251" s="39" t="str">
        <f t="shared" si="78"/>
        <v>-</v>
      </c>
      <c r="AP251" s="39" t="str">
        <f t="shared" si="79"/>
        <v>-</v>
      </c>
      <c r="AQ251" s="39" t="str">
        <f t="shared" si="80"/>
        <v>-</v>
      </c>
      <c r="AR251" s="39" t="str">
        <f t="shared" si="81"/>
        <v>-</v>
      </c>
      <c r="AS251" s="39" t="str">
        <f t="shared" si="82"/>
        <v>-</v>
      </c>
      <c r="AT251" s="39" t="str">
        <f t="shared" si="83"/>
        <v>-</v>
      </c>
      <c r="AU251" s="39" t="str">
        <f t="shared" si="84"/>
        <v>-</v>
      </c>
      <c r="AV251" s="39" t="str">
        <f t="shared" si="85"/>
        <v>-</v>
      </c>
      <c r="AW251" s="39" t="str">
        <f t="shared" si="86"/>
        <v>-</v>
      </c>
      <c r="AX251" s="39" t="str">
        <f t="shared" si="87"/>
        <v>-</v>
      </c>
      <c r="AY251" s="3"/>
      <c r="AZ251" s="26"/>
      <c r="BA251" s="26"/>
      <c r="BB251" s="34"/>
      <c r="BC251" s="26"/>
      <c r="BD251" s="34"/>
      <c r="BE251" s="34"/>
      <c r="BF251" s="34"/>
      <c r="BI251" s="26"/>
    </row>
    <row r="252" spans="1:61" s="4" customFormat="1" ht="13.9" customHeight="1" x14ac:dyDescent="0.25">
      <c r="A252" s="3"/>
      <c r="B252" s="9" t="s">
        <v>306</v>
      </c>
      <c r="C252" s="5"/>
      <c r="D252" s="6"/>
      <c r="E252" s="7"/>
      <c r="F252" s="7"/>
      <c r="G252" s="7"/>
      <c r="H252" s="6"/>
      <c r="I252" s="6"/>
      <c r="J252" s="6">
        <f t="shared" si="88"/>
        <v>0</v>
      </c>
      <c r="K252" s="13" t="str">
        <f t="shared" si="75"/>
        <v>-</v>
      </c>
      <c r="L252" s="6" t="str">
        <f t="shared" si="96"/>
        <v/>
      </c>
      <c r="M252" s="25" t="str">
        <f>IF(I252="","-",IFERROR(VLOOKUP(L252,Segédlisták!$B$3:$C$18,2,0),"-"))</f>
        <v>-</v>
      </c>
      <c r="N252" s="42" t="str">
        <f t="shared" si="97"/>
        <v>-</v>
      </c>
      <c r="O252" s="43"/>
      <c r="P252" s="44" t="str">
        <f t="shared" si="89"/>
        <v>-</v>
      </c>
      <c r="Q252" s="7" t="s">
        <v>1071</v>
      </c>
      <c r="R252" s="1"/>
      <c r="S252" s="1"/>
      <c r="T252" s="17" t="str">
        <f t="shared" si="98"/>
        <v>-</v>
      </c>
      <c r="U252" s="36" t="str">
        <f t="shared" ca="1" si="90"/>
        <v>-</v>
      </c>
      <c r="V252" s="37" t="str">
        <f t="shared" ca="1" si="91"/>
        <v>-</v>
      </c>
      <c r="W252" s="38" t="str">
        <f t="shared" si="92"/>
        <v>-</v>
      </c>
      <c r="X252" s="39" t="str">
        <f t="shared" si="93"/>
        <v>-</v>
      </c>
      <c r="Y252" s="36" t="str">
        <f t="shared" ca="1" si="94"/>
        <v>-</v>
      </c>
      <c r="Z252" s="37" t="str">
        <f t="shared" ca="1" si="95"/>
        <v>-</v>
      </c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39" t="str">
        <f t="shared" si="76"/>
        <v>-</v>
      </c>
      <c r="AN252" s="39" t="str">
        <f t="shared" si="77"/>
        <v>-</v>
      </c>
      <c r="AO252" s="39" t="str">
        <f t="shared" si="78"/>
        <v>-</v>
      </c>
      <c r="AP252" s="39" t="str">
        <f t="shared" si="79"/>
        <v>-</v>
      </c>
      <c r="AQ252" s="39" t="str">
        <f t="shared" si="80"/>
        <v>-</v>
      </c>
      <c r="AR252" s="39" t="str">
        <f t="shared" si="81"/>
        <v>-</v>
      </c>
      <c r="AS252" s="39" t="str">
        <f t="shared" si="82"/>
        <v>-</v>
      </c>
      <c r="AT252" s="39" t="str">
        <f t="shared" si="83"/>
        <v>-</v>
      </c>
      <c r="AU252" s="39" t="str">
        <f t="shared" si="84"/>
        <v>-</v>
      </c>
      <c r="AV252" s="39" t="str">
        <f t="shared" si="85"/>
        <v>-</v>
      </c>
      <c r="AW252" s="39" t="str">
        <f t="shared" si="86"/>
        <v>-</v>
      </c>
      <c r="AX252" s="39" t="str">
        <f t="shared" si="87"/>
        <v>-</v>
      </c>
      <c r="AY252" s="3"/>
      <c r="AZ252" s="26"/>
      <c r="BA252" s="26"/>
      <c r="BB252" s="34"/>
      <c r="BC252" s="26"/>
      <c r="BD252" s="34"/>
      <c r="BE252" s="34"/>
      <c r="BF252" s="34"/>
      <c r="BI252" s="26"/>
    </row>
    <row r="253" spans="1:61" s="4" customFormat="1" ht="13.9" customHeight="1" x14ac:dyDescent="0.25">
      <c r="A253" s="3"/>
      <c r="B253" s="9" t="s">
        <v>307</v>
      </c>
      <c r="C253" s="5"/>
      <c r="D253" s="6"/>
      <c r="E253" s="7"/>
      <c r="F253" s="7"/>
      <c r="G253" s="7"/>
      <c r="H253" s="6"/>
      <c r="I253" s="6"/>
      <c r="J253" s="6">
        <f t="shared" si="88"/>
        <v>0</v>
      </c>
      <c r="K253" s="13" t="str">
        <f t="shared" si="75"/>
        <v>-</v>
      </c>
      <c r="L253" s="6" t="str">
        <f t="shared" si="96"/>
        <v/>
      </c>
      <c r="M253" s="25" t="str">
        <f>IF(I253="","-",IFERROR(VLOOKUP(L253,Segédlisták!$B$3:$C$18,2,0),"-"))</f>
        <v>-</v>
      </c>
      <c r="N253" s="42" t="str">
        <f t="shared" si="97"/>
        <v>-</v>
      </c>
      <c r="O253" s="43"/>
      <c r="P253" s="44" t="str">
        <f t="shared" si="89"/>
        <v>-</v>
      </c>
      <c r="Q253" s="7" t="s">
        <v>1071</v>
      </c>
      <c r="R253" s="1"/>
      <c r="S253" s="1"/>
      <c r="T253" s="17" t="str">
        <f t="shared" si="98"/>
        <v>-</v>
      </c>
      <c r="U253" s="36" t="str">
        <f t="shared" ca="1" si="90"/>
        <v>-</v>
      </c>
      <c r="V253" s="37" t="str">
        <f t="shared" ca="1" si="91"/>
        <v>-</v>
      </c>
      <c r="W253" s="38" t="str">
        <f t="shared" si="92"/>
        <v>-</v>
      </c>
      <c r="X253" s="39" t="str">
        <f t="shared" si="93"/>
        <v>-</v>
      </c>
      <c r="Y253" s="36" t="str">
        <f t="shared" ca="1" si="94"/>
        <v>-</v>
      </c>
      <c r="Z253" s="37" t="str">
        <f t="shared" ca="1" si="95"/>
        <v>-</v>
      </c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39" t="str">
        <f t="shared" si="76"/>
        <v>-</v>
      </c>
      <c r="AN253" s="39" t="str">
        <f t="shared" si="77"/>
        <v>-</v>
      </c>
      <c r="AO253" s="39" t="str">
        <f t="shared" si="78"/>
        <v>-</v>
      </c>
      <c r="AP253" s="39" t="str">
        <f t="shared" si="79"/>
        <v>-</v>
      </c>
      <c r="AQ253" s="39" t="str">
        <f t="shared" si="80"/>
        <v>-</v>
      </c>
      <c r="AR253" s="39" t="str">
        <f t="shared" si="81"/>
        <v>-</v>
      </c>
      <c r="AS253" s="39" t="str">
        <f t="shared" si="82"/>
        <v>-</v>
      </c>
      <c r="AT253" s="39" t="str">
        <f t="shared" si="83"/>
        <v>-</v>
      </c>
      <c r="AU253" s="39" t="str">
        <f t="shared" si="84"/>
        <v>-</v>
      </c>
      <c r="AV253" s="39" t="str">
        <f t="shared" si="85"/>
        <v>-</v>
      </c>
      <c r="AW253" s="39" t="str">
        <f t="shared" si="86"/>
        <v>-</v>
      </c>
      <c r="AX253" s="39" t="str">
        <f t="shared" si="87"/>
        <v>-</v>
      </c>
      <c r="AY253" s="3"/>
      <c r="AZ253" s="26"/>
      <c r="BA253" s="26"/>
      <c r="BB253" s="34"/>
      <c r="BC253" s="26"/>
      <c r="BD253" s="34"/>
      <c r="BE253" s="34"/>
      <c r="BF253" s="34"/>
      <c r="BI253" s="26"/>
    </row>
    <row r="254" spans="1:61" s="4" customFormat="1" ht="13.9" customHeight="1" x14ac:dyDescent="0.25">
      <c r="A254" s="3"/>
      <c r="B254" s="9" t="s">
        <v>308</v>
      </c>
      <c r="C254" s="5"/>
      <c r="D254" s="6"/>
      <c r="E254" s="7"/>
      <c r="F254" s="7"/>
      <c r="G254" s="7"/>
      <c r="H254" s="6"/>
      <c r="I254" s="6"/>
      <c r="J254" s="6">
        <f t="shared" si="88"/>
        <v>0</v>
      </c>
      <c r="K254" s="13" t="str">
        <f t="shared" si="75"/>
        <v>-</v>
      </c>
      <c r="L254" s="6" t="str">
        <f t="shared" si="96"/>
        <v/>
      </c>
      <c r="M254" s="25" t="str">
        <f>IF(I254="","-",IFERROR(VLOOKUP(L254,Segédlisták!$B$3:$C$18,2,0),"-"))</f>
        <v>-</v>
      </c>
      <c r="N254" s="42" t="str">
        <f t="shared" si="97"/>
        <v>-</v>
      </c>
      <c r="O254" s="43"/>
      <c r="P254" s="44" t="str">
        <f t="shared" si="89"/>
        <v>-</v>
      </c>
      <c r="Q254" s="7" t="s">
        <v>1071</v>
      </c>
      <c r="R254" s="1"/>
      <c r="S254" s="1"/>
      <c r="T254" s="17" t="str">
        <f t="shared" si="98"/>
        <v>-</v>
      </c>
      <c r="U254" s="36" t="str">
        <f t="shared" ca="1" si="90"/>
        <v>-</v>
      </c>
      <c r="V254" s="37" t="str">
        <f t="shared" ca="1" si="91"/>
        <v>-</v>
      </c>
      <c r="W254" s="38" t="str">
        <f t="shared" si="92"/>
        <v>-</v>
      </c>
      <c r="X254" s="39" t="str">
        <f t="shared" si="93"/>
        <v>-</v>
      </c>
      <c r="Y254" s="36" t="str">
        <f t="shared" ca="1" si="94"/>
        <v>-</v>
      </c>
      <c r="Z254" s="37" t="str">
        <f t="shared" ca="1" si="95"/>
        <v>-</v>
      </c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39" t="str">
        <f t="shared" si="76"/>
        <v>-</v>
      </c>
      <c r="AN254" s="39" t="str">
        <f t="shared" si="77"/>
        <v>-</v>
      </c>
      <c r="AO254" s="39" t="str">
        <f t="shared" si="78"/>
        <v>-</v>
      </c>
      <c r="AP254" s="39" t="str">
        <f t="shared" si="79"/>
        <v>-</v>
      </c>
      <c r="AQ254" s="39" t="str">
        <f t="shared" si="80"/>
        <v>-</v>
      </c>
      <c r="AR254" s="39" t="str">
        <f t="shared" si="81"/>
        <v>-</v>
      </c>
      <c r="AS254" s="39" t="str">
        <f t="shared" si="82"/>
        <v>-</v>
      </c>
      <c r="AT254" s="39" t="str">
        <f t="shared" si="83"/>
        <v>-</v>
      </c>
      <c r="AU254" s="39" t="str">
        <f t="shared" si="84"/>
        <v>-</v>
      </c>
      <c r="AV254" s="39" t="str">
        <f t="shared" si="85"/>
        <v>-</v>
      </c>
      <c r="AW254" s="39" t="str">
        <f t="shared" si="86"/>
        <v>-</v>
      </c>
      <c r="AX254" s="39" t="str">
        <f t="shared" si="87"/>
        <v>-</v>
      </c>
      <c r="AY254" s="3"/>
      <c r="AZ254" s="26"/>
      <c r="BA254" s="26"/>
      <c r="BB254" s="34"/>
      <c r="BC254" s="26"/>
      <c r="BD254" s="34"/>
      <c r="BE254" s="34"/>
      <c r="BF254" s="34"/>
      <c r="BI254" s="26"/>
    </row>
    <row r="255" spans="1:61" s="4" customFormat="1" ht="13.9" customHeight="1" x14ac:dyDescent="0.25">
      <c r="A255" s="3"/>
      <c r="B255" s="9" t="s">
        <v>309</v>
      </c>
      <c r="C255" s="5"/>
      <c r="D255" s="6"/>
      <c r="E255" s="7"/>
      <c r="F255" s="7"/>
      <c r="G255" s="7"/>
      <c r="H255" s="6"/>
      <c r="I255" s="6"/>
      <c r="J255" s="6">
        <f t="shared" si="88"/>
        <v>0</v>
      </c>
      <c r="K255" s="13" t="str">
        <f t="shared" si="75"/>
        <v>-</v>
      </c>
      <c r="L255" s="6" t="str">
        <f t="shared" si="96"/>
        <v/>
      </c>
      <c r="M255" s="25" t="str">
        <f>IF(I255="","-",IFERROR(VLOOKUP(L255,Segédlisták!$B$3:$C$18,2,0),"-"))</f>
        <v>-</v>
      </c>
      <c r="N255" s="42" t="str">
        <f t="shared" si="97"/>
        <v>-</v>
      </c>
      <c r="O255" s="43"/>
      <c r="P255" s="44" t="str">
        <f t="shared" si="89"/>
        <v>-</v>
      </c>
      <c r="Q255" s="7" t="s">
        <v>1071</v>
      </c>
      <c r="R255" s="1"/>
      <c r="S255" s="1"/>
      <c r="T255" s="17" t="str">
        <f t="shared" si="98"/>
        <v>-</v>
      </c>
      <c r="U255" s="36" t="str">
        <f t="shared" ca="1" si="90"/>
        <v>-</v>
      </c>
      <c r="V255" s="37" t="str">
        <f t="shared" ca="1" si="91"/>
        <v>-</v>
      </c>
      <c r="W255" s="38" t="str">
        <f t="shared" si="92"/>
        <v>-</v>
      </c>
      <c r="X255" s="39" t="str">
        <f t="shared" si="93"/>
        <v>-</v>
      </c>
      <c r="Y255" s="36" t="str">
        <f t="shared" ca="1" si="94"/>
        <v>-</v>
      </c>
      <c r="Z255" s="37" t="str">
        <f t="shared" ca="1" si="95"/>
        <v>-</v>
      </c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39" t="str">
        <f t="shared" si="76"/>
        <v>-</v>
      </c>
      <c r="AN255" s="39" t="str">
        <f t="shared" si="77"/>
        <v>-</v>
      </c>
      <c r="AO255" s="39" t="str">
        <f t="shared" si="78"/>
        <v>-</v>
      </c>
      <c r="AP255" s="39" t="str">
        <f t="shared" si="79"/>
        <v>-</v>
      </c>
      <c r="AQ255" s="39" t="str">
        <f t="shared" si="80"/>
        <v>-</v>
      </c>
      <c r="AR255" s="39" t="str">
        <f t="shared" si="81"/>
        <v>-</v>
      </c>
      <c r="AS255" s="39" t="str">
        <f t="shared" si="82"/>
        <v>-</v>
      </c>
      <c r="AT255" s="39" t="str">
        <f t="shared" si="83"/>
        <v>-</v>
      </c>
      <c r="AU255" s="39" t="str">
        <f t="shared" si="84"/>
        <v>-</v>
      </c>
      <c r="AV255" s="39" t="str">
        <f t="shared" si="85"/>
        <v>-</v>
      </c>
      <c r="AW255" s="39" t="str">
        <f t="shared" si="86"/>
        <v>-</v>
      </c>
      <c r="AX255" s="39" t="str">
        <f t="shared" si="87"/>
        <v>-</v>
      </c>
      <c r="AY255" s="3"/>
      <c r="AZ255" s="26"/>
      <c r="BA255" s="26"/>
      <c r="BB255" s="34"/>
      <c r="BC255" s="26"/>
      <c r="BD255" s="34"/>
      <c r="BE255" s="34"/>
      <c r="BF255" s="34"/>
      <c r="BI255" s="26"/>
    </row>
    <row r="256" spans="1:61" s="4" customFormat="1" ht="13.9" customHeight="1" x14ac:dyDescent="0.25">
      <c r="A256" s="3"/>
      <c r="B256" s="9" t="s">
        <v>310</v>
      </c>
      <c r="C256" s="5"/>
      <c r="D256" s="6"/>
      <c r="E256" s="7"/>
      <c r="F256" s="7"/>
      <c r="G256" s="7"/>
      <c r="H256" s="6"/>
      <c r="I256" s="6"/>
      <c r="J256" s="6">
        <f t="shared" si="88"/>
        <v>0</v>
      </c>
      <c r="K256" s="13" t="str">
        <f t="shared" si="75"/>
        <v>-</v>
      </c>
      <c r="L256" s="6" t="str">
        <f t="shared" si="96"/>
        <v/>
      </c>
      <c r="M256" s="25" t="str">
        <f>IF(I256="","-",IFERROR(VLOOKUP(L256,Segédlisták!$B$3:$C$18,2,0),"-"))</f>
        <v>-</v>
      </c>
      <c r="N256" s="42" t="str">
        <f t="shared" si="97"/>
        <v>-</v>
      </c>
      <c r="O256" s="43"/>
      <c r="P256" s="44" t="str">
        <f t="shared" si="89"/>
        <v>-</v>
      </c>
      <c r="Q256" s="7" t="s">
        <v>1071</v>
      </c>
      <c r="R256" s="1"/>
      <c r="S256" s="1"/>
      <c r="T256" s="17" t="str">
        <f t="shared" si="98"/>
        <v>-</v>
      </c>
      <c r="U256" s="36" t="str">
        <f t="shared" ca="1" si="90"/>
        <v>-</v>
      </c>
      <c r="V256" s="37" t="str">
        <f t="shared" ca="1" si="91"/>
        <v>-</v>
      </c>
      <c r="W256" s="38" t="str">
        <f t="shared" si="92"/>
        <v>-</v>
      </c>
      <c r="X256" s="39" t="str">
        <f t="shared" si="93"/>
        <v>-</v>
      </c>
      <c r="Y256" s="36" t="str">
        <f t="shared" ca="1" si="94"/>
        <v>-</v>
      </c>
      <c r="Z256" s="37" t="str">
        <f t="shared" ca="1" si="95"/>
        <v>-</v>
      </c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39" t="str">
        <f t="shared" si="76"/>
        <v>-</v>
      </c>
      <c r="AN256" s="39" t="str">
        <f t="shared" si="77"/>
        <v>-</v>
      </c>
      <c r="AO256" s="39" t="str">
        <f t="shared" si="78"/>
        <v>-</v>
      </c>
      <c r="AP256" s="39" t="str">
        <f t="shared" si="79"/>
        <v>-</v>
      </c>
      <c r="AQ256" s="39" t="str">
        <f t="shared" si="80"/>
        <v>-</v>
      </c>
      <c r="AR256" s="39" t="str">
        <f t="shared" si="81"/>
        <v>-</v>
      </c>
      <c r="AS256" s="39" t="str">
        <f t="shared" si="82"/>
        <v>-</v>
      </c>
      <c r="AT256" s="39" t="str">
        <f t="shared" si="83"/>
        <v>-</v>
      </c>
      <c r="AU256" s="39" t="str">
        <f t="shared" si="84"/>
        <v>-</v>
      </c>
      <c r="AV256" s="39" t="str">
        <f t="shared" si="85"/>
        <v>-</v>
      </c>
      <c r="AW256" s="39" t="str">
        <f t="shared" si="86"/>
        <v>-</v>
      </c>
      <c r="AX256" s="39" t="str">
        <f t="shared" si="87"/>
        <v>-</v>
      </c>
      <c r="AY256" s="3"/>
      <c r="AZ256" s="26"/>
      <c r="BA256" s="26"/>
      <c r="BB256" s="34"/>
      <c r="BC256" s="26"/>
      <c r="BD256" s="34"/>
      <c r="BE256" s="34"/>
      <c r="BF256" s="34"/>
      <c r="BI256" s="26"/>
    </row>
    <row r="257" spans="1:61" s="4" customFormat="1" ht="13.9" customHeight="1" x14ac:dyDescent="0.25">
      <c r="A257" s="3"/>
      <c r="B257" s="9" t="s">
        <v>311</v>
      </c>
      <c r="C257" s="5"/>
      <c r="D257" s="6"/>
      <c r="E257" s="7"/>
      <c r="F257" s="7"/>
      <c r="G257" s="7"/>
      <c r="H257" s="6"/>
      <c r="I257" s="6"/>
      <c r="J257" s="6">
        <f t="shared" si="88"/>
        <v>0</v>
      </c>
      <c r="K257" s="13" t="str">
        <f t="shared" si="75"/>
        <v>-</v>
      </c>
      <c r="L257" s="6" t="str">
        <f t="shared" si="96"/>
        <v/>
      </c>
      <c r="M257" s="25" t="str">
        <f>IF(I257="","-",IFERROR(VLOOKUP(L257,Segédlisták!$B$3:$C$18,2,0),"-"))</f>
        <v>-</v>
      </c>
      <c r="N257" s="42" t="str">
        <f t="shared" si="97"/>
        <v>-</v>
      </c>
      <c r="O257" s="43"/>
      <c r="P257" s="44" t="str">
        <f t="shared" si="89"/>
        <v>-</v>
      </c>
      <c r="Q257" s="7" t="s">
        <v>1071</v>
      </c>
      <c r="R257" s="1"/>
      <c r="S257" s="1"/>
      <c r="T257" s="17" t="str">
        <f t="shared" si="98"/>
        <v>-</v>
      </c>
      <c r="U257" s="36" t="str">
        <f t="shared" ca="1" si="90"/>
        <v>-</v>
      </c>
      <c r="V257" s="37" t="str">
        <f t="shared" ca="1" si="91"/>
        <v>-</v>
      </c>
      <c r="W257" s="38" t="str">
        <f t="shared" si="92"/>
        <v>-</v>
      </c>
      <c r="X257" s="39" t="str">
        <f t="shared" si="93"/>
        <v>-</v>
      </c>
      <c r="Y257" s="36" t="str">
        <f t="shared" ca="1" si="94"/>
        <v>-</v>
      </c>
      <c r="Z257" s="37" t="str">
        <f t="shared" ca="1" si="95"/>
        <v>-</v>
      </c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39" t="str">
        <f t="shared" si="76"/>
        <v>-</v>
      </c>
      <c r="AN257" s="39" t="str">
        <f t="shared" si="77"/>
        <v>-</v>
      </c>
      <c r="AO257" s="39" t="str">
        <f t="shared" si="78"/>
        <v>-</v>
      </c>
      <c r="AP257" s="39" t="str">
        <f t="shared" si="79"/>
        <v>-</v>
      </c>
      <c r="AQ257" s="39" t="str">
        <f t="shared" si="80"/>
        <v>-</v>
      </c>
      <c r="AR257" s="39" t="str">
        <f t="shared" si="81"/>
        <v>-</v>
      </c>
      <c r="AS257" s="39" t="str">
        <f t="shared" si="82"/>
        <v>-</v>
      </c>
      <c r="AT257" s="39" t="str">
        <f t="shared" si="83"/>
        <v>-</v>
      </c>
      <c r="AU257" s="39" t="str">
        <f t="shared" si="84"/>
        <v>-</v>
      </c>
      <c r="AV257" s="39" t="str">
        <f t="shared" si="85"/>
        <v>-</v>
      </c>
      <c r="AW257" s="39" t="str">
        <f t="shared" si="86"/>
        <v>-</v>
      </c>
      <c r="AX257" s="39" t="str">
        <f t="shared" si="87"/>
        <v>-</v>
      </c>
      <c r="AY257" s="3"/>
      <c r="AZ257" s="26"/>
      <c r="BA257" s="26"/>
      <c r="BB257" s="34"/>
      <c r="BC257" s="26"/>
      <c r="BD257" s="34"/>
      <c r="BE257" s="34"/>
      <c r="BF257" s="34"/>
      <c r="BI257" s="26"/>
    </row>
    <row r="258" spans="1:61" s="4" customFormat="1" ht="13.9" customHeight="1" x14ac:dyDescent="0.25">
      <c r="A258" s="3"/>
      <c r="B258" s="9" t="s">
        <v>312</v>
      </c>
      <c r="C258" s="5"/>
      <c r="D258" s="6"/>
      <c r="E258" s="7"/>
      <c r="F258" s="7"/>
      <c r="G258" s="7"/>
      <c r="H258" s="6"/>
      <c r="I258" s="6"/>
      <c r="J258" s="6">
        <f t="shared" si="88"/>
        <v>0</v>
      </c>
      <c r="K258" s="13" t="str">
        <f t="shared" si="75"/>
        <v>-</v>
      </c>
      <c r="L258" s="6" t="str">
        <f t="shared" si="96"/>
        <v/>
      </c>
      <c r="M258" s="25" t="str">
        <f>IF(I258="","-",IFERROR(VLOOKUP(L258,Segédlisták!$B$3:$C$18,2,0),"-"))</f>
        <v>-</v>
      </c>
      <c r="N258" s="42" t="str">
        <f t="shared" si="97"/>
        <v>-</v>
      </c>
      <c r="O258" s="43"/>
      <c r="P258" s="44" t="str">
        <f t="shared" si="89"/>
        <v>-</v>
      </c>
      <c r="Q258" s="7" t="s">
        <v>1071</v>
      </c>
      <c r="R258" s="1"/>
      <c r="S258" s="1"/>
      <c r="T258" s="17" t="str">
        <f t="shared" si="98"/>
        <v>-</v>
      </c>
      <c r="U258" s="36" t="str">
        <f t="shared" ca="1" si="90"/>
        <v>-</v>
      </c>
      <c r="V258" s="37" t="str">
        <f t="shared" ca="1" si="91"/>
        <v>-</v>
      </c>
      <c r="W258" s="38" t="str">
        <f t="shared" si="92"/>
        <v>-</v>
      </c>
      <c r="X258" s="39" t="str">
        <f t="shared" si="93"/>
        <v>-</v>
      </c>
      <c r="Y258" s="36" t="str">
        <f t="shared" ca="1" si="94"/>
        <v>-</v>
      </c>
      <c r="Z258" s="37" t="str">
        <f t="shared" ca="1" si="95"/>
        <v>-</v>
      </c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39" t="str">
        <f t="shared" si="76"/>
        <v>-</v>
      </c>
      <c r="AN258" s="39" t="str">
        <f t="shared" si="77"/>
        <v>-</v>
      </c>
      <c r="AO258" s="39" t="str">
        <f t="shared" si="78"/>
        <v>-</v>
      </c>
      <c r="AP258" s="39" t="str">
        <f t="shared" si="79"/>
        <v>-</v>
      </c>
      <c r="AQ258" s="39" t="str">
        <f t="shared" si="80"/>
        <v>-</v>
      </c>
      <c r="AR258" s="39" t="str">
        <f t="shared" si="81"/>
        <v>-</v>
      </c>
      <c r="AS258" s="39" t="str">
        <f t="shared" si="82"/>
        <v>-</v>
      </c>
      <c r="AT258" s="39" t="str">
        <f t="shared" si="83"/>
        <v>-</v>
      </c>
      <c r="AU258" s="39" t="str">
        <f t="shared" si="84"/>
        <v>-</v>
      </c>
      <c r="AV258" s="39" t="str">
        <f t="shared" si="85"/>
        <v>-</v>
      </c>
      <c r="AW258" s="39" t="str">
        <f t="shared" si="86"/>
        <v>-</v>
      </c>
      <c r="AX258" s="39" t="str">
        <f t="shared" si="87"/>
        <v>-</v>
      </c>
      <c r="AY258" s="3"/>
      <c r="AZ258" s="26"/>
      <c r="BA258" s="26"/>
      <c r="BB258" s="34"/>
      <c r="BC258" s="26"/>
      <c r="BD258" s="34"/>
      <c r="BE258" s="34"/>
      <c r="BF258" s="34"/>
      <c r="BI258" s="26"/>
    </row>
    <row r="259" spans="1:61" s="4" customFormat="1" ht="13.9" customHeight="1" x14ac:dyDescent="0.25">
      <c r="A259" s="3"/>
      <c r="B259" s="9" t="s">
        <v>313</v>
      </c>
      <c r="C259" s="5"/>
      <c r="D259" s="6"/>
      <c r="E259" s="7"/>
      <c r="F259" s="7"/>
      <c r="G259" s="7"/>
      <c r="H259" s="6"/>
      <c r="I259" s="6"/>
      <c r="J259" s="6">
        <f t="shared" si="88"/>
        <v>0</v>
      </c>
      <c r="K259" s="13" t="str">
        <f t="shared" si="75"/>
        <v>-</v>
      </c>
      <c r="L259" s="6" t="str">
        <f t="shared" si="96"/>
        <v/>
      </c>
      <c r="M259" s="25" t="str">
        <f>IF(I259="","-",IFERROR(VLOOKUP(L259,Segédlisták!$B$3:$C$18,2,0),"-"))</f>
        <v>-</v>
      </c>
      <c r="N259" s="42" t="str">
        <f t="shared" si="97"/>
        <v>-</v>
      </c>
      <c r="O259" s="43"/>
      <c r="P259" s="44" t="str">
        <f t="shared" si="89"/>
        <v>-</v>
      </c>
      <c r="Q259" s="7" t="s">
        <v>1071</v>
      </c>
      <c r="R259" s="1"/>
      <c r="S259" s="1"/>
      <c r="T259" s="17" t="str">
        <f t="shared" si="98"/>
        <v>-</v>
      </c>
      <c r="U259" s="36" t="str">
        <f t="shared" ca="1" si="90"/>
        <v>-</v>
      </c>
      <c r="V259" s="37" t="str">
        <f t="shared" ca="1" si="91"/>
        <v>-</v>
      </c>
      <c r="W259" s="38" t="str">
        <f t="shared" si="92"/>
        <v>-</v>
      </c>
      <c r="X259" s="39" t="str">
        <f t="shared" si="93"/>
        <v>-</v>
      </c>
      <c r="Y259" s="36" t="str">
        <f t="shared" ca="1" si="94"/>
        <v>-</v>
      </c>
      <c r="Z259" s="37" t="str">
        <f t="shared" ca="1" si="95"/>
        <v>-</v>
      </c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39" t="str">
        <f t="shared" si="76"/>
        <v>-</v>
      </c>
      <c r="AN259" s="39" t="str">
        <f t="shared" si="77"/>
        <v>-</v>
      </c>
      <c r="AO259" s="39" t="str">
        <f t="shared" si="78"/>
        <v>-</v>
      </c>
      <c r="AP259" s="39" t="str">
        <f t="shared" si="79"/>
        <v>-</v>
      </c>
      <c r="AQ259" s="39" t="str">
        <f t="shared" si="80"/>
        <v>-</v>
      </c>
      <c r="AR259" s="39" t="str">
        <f t="shared" si="81"/>
        <v>-</v>
      </c>
      <c r="AS259" s="39" t="str">
        <f t="shared" si="82"/>
        <v>-</v>
      </c>
      <c r="AT259" s="39" t="str">
        <f t="shared" si="83"/>
        <v>-</v>
      </c>
      <c r="AU259" s="39" t="str">
        <f t="shared" si="84"/>
        <v>-</v>
      </c>
      <c r="AV259" s="39" t="str">
        <f t="shared" si="85"/>
        <v>-</v>
      </c>
      <c r="AW259" s="39" t="str">
        <f t="shared" si="86"/>
        <v>-</v>
      </c>
      <c r="AX259" s="39" t="str">
        <f t="shared" si="87"/>
        <v>-</v>
      </c>
      <c r="AY259" s="3"/>
      <c r="AZ259" s="26"/>
      <c r="BA259" s="26"/>
      <c r="BB259" s="34"/>
      <c r="BC259" s="26"/>
      <c r="BD259" s="34"/>
      <c r="BE259" s="34"/>
      <c r="BF259" s="34"/>
      <c r="BI259" s="26"/>
    </row>
    <row r="260" spans="1:61" s="4" customFormat="1" ht="13.9" customHeight="1" x14ac:dyDescent="0.25">
      <c r="A260" s="3"/>
      <c r="B260" s="9" t="s">
        <v>314</v>
      </c>
      <c r="C260" s="5"/>
      <c r="D260" s="6"/>
      <c r="E260" s="7"/>
      <c r="F260" s="7"/>
      <c r="G260" s="7"/>
      <c r="H260" s="6"/>
      <c r="I260" s="6"/>
      <c r="J260" s="6">
        <f t="shared" si="88"/>
        <v>0</v>
      </c>
      <c r="K260" s="13" t="str">
        <f t="shared" si="75"/>
        <v>-</v>
      </c>
      <c r="L260" s="6" t="str">
        <f t="shared" si="96"/>
        <v/>
      </c>
      <c r="M260" s="25" t="str">
        <f>IF(I260="","-",IFERROR(VLOOKUP(L260,Segédlisták!$B$3:$C$18,2,0),"-"))</f>
        <v>-</v>
      </c>
      <c r="N260" s="42" t="str">
        <f t="shared" si="97"/>
        <v>-</v>
      </c>
      <c r="O260" s="43"/>
      <c r="P260" s="44" t="str">
        <f t="shared" si="89"/>
        <v>-</v>
      </c>
      <c r="Q260" s="7" t="s">
        <v>1071</v>
      </c>
      <c r="R260" s="1"/>
      <c r="S260" s="1"/>
      <c r="T260" s="17" t="str">
        <f t="shared" si="98"/>
        <v>-</v>
      </c>
      <c r="U260" s="36" t="str">
        <f t="shared" ca="1" si="90"/>
        <v>-</v>
      </c>
      <c r="V260" s="37" t="str">
        <f t="shared" ca="1" si="91"/>
        <v>-</v>
      </c>
      <c r="W260" s="38" t="str">
        <f t="shared" si="92"/>
        <v>-</v>
      </c>
      <c r="X260" s="39" t="str">
        <f t="shared" si="93"/>
        <v>-</v>
      </c>
      <c r="Y260" s="36" t="str">
        <f t="shared" ca="1" si="94"/>
        <v>-</v>
      </c>
      <c r="Z260" s="37" t="str">
        <f t="shared" ca="1" si="95"/>
        <v>-</v>
      </c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39" t="str">
        <f t="shared" si="76"/>
        <v>-</v>
      </c>
      <c r="AN260" s="39" t="str">
        <f t="shared" si="77"/>
        <v>-</v>
      </c>
      <c r="AO260" s="39" t="str">
        <f t="shared" si="78"/>
        <v>-</v>
      </c>
      <c r="AP260" s="39" t="str">
        <f t="shared" si="79"/>
        <v>-</v>
      </c>
      <c r="AQ260" s="39" t="str">
        <f t="shared" si="80"/>
        <v>-</v>
      </c>
      <c r="AR260" s="39" t="str">
        <f t="shared" si="81"/>
        <v>-</v>
      </c>
      <c r="AS260" s="39" t="str">
        <f t="shared" si="82"/>
        <v>-</v>
      </c>
      <c r="AT260" s="39" t="str">
        <f t="shared" si="83"/>
        <v>-</v>
      </c>
      <c r="AU260" s="39" t="str">
        <f t="shared" si="84"/>
        <v>-</v>
      </c>
      <c r="AV260" s="39" t="str">
        <f t="shared" si="85"/>
        <v>-</v>
      </c>
      <c r="AW260" s="39" t="str">
        <f t="shared" si="86"/>
        <v>-</v>
      </c>
      <c r="AX260" s="39" t="str">
        <f t="shared" si="87"/>
        <v>-</v>
      </c>
      <c r="AY260" s="3"/>
      <c r="AZ260" s="26"/>
      <c r="BA260" s="26"/>
      <c r="BB260" s="34"/>
      <c r="BC260" s="26"/>
      <c r="BD260" s="34"/>
      <c r="BE260" s="34"/>
      <c r="BF260" s="34"/>
      <c r="BI260" s="26"/>
    </row>
    <row r="261" spans="1:61" s="4" customFormat="1" ht="13.9" customHeight="1" x14ac:dyDescent="0.25">
      <c r="A261" s="3"/>
      <c r="B261" s="9" t="s">
        <v>315</v>
      </c>
      <c r="C261" s="5"/>
      <c r="D261" s="6"/>
      <c r="E261" s="7"/>
      <c r="F261" s="7"/>
      <c r="G261" s="7"/>
      <c r="H261" s="6"/>
      <c r="I261" s="6"/>
      <c r="J261" s="6">
        <f t="shared" si="88"/>
        <v>0</v>
      </c>
      <c r="K261" s="13" t="str">
        <f t="shared" si="75"/>
        <v>-</v>
      </c>
      <c r="L261" s="6" t="str">
        <f t="shared" si="96"/>
        <v/>
      </c>
      <c r="M261" s="25" t="str">
        <f>IF(I261="","-",IFERROR(VLOOKUP(L261,Segédlisták!$B$3:$C$18,2,0),"-"))</f>
        <v>-</v>
      </c>
      <c r="N261" s="42" t="str">
        <f t="shared" si="97"/>
        <v>-</v>
      </c>
      <c r="O261" s="43"/>
      <c r="P261" s="44" t="str">
        <f t="shared" si="89"/>
        <v>-</v>
      </c>
      <c r="Q261" s="7" t="s">
        <v>1071</v>
      </c>
      <c r="R261" s="1"/>
      <c r="S261" s="1"/>
      <c r="T261" s="17" t="str">
        <f t="shared" si="98"/>
        <v>-</v>
      </c>
      <c r="U261" s="36" t="str">
        <f t="shared" ca="1" si="90"/>
        <v>-</v>
      </c>
      <c r="V261" s="37" t="str">
        <f t="shared" ca="1" si="91"/>
        <v>-</v>
      </c>
      <c r="W261" s="38" t="str">
        <f t="shared" si="92"/>
        <v>-</v>
      </c>
      <c r="X261" s="39" t="str">
        <f t="shared" si="93"/>
        <v>-</v>
      </c>
      <c r="Y261" s="36" t="str">
        <f t="shared" ca="1" si="94"/>
        <v>-</v>
      </c>
      <c r="Z261" s="37" t="str">
        <f t="shared" ca="1" si="95"/>
        <v>-</v>
      </c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39" t="str">
        <f t="shared" si="76"/>
        <v>-</v>
      </c>
      <c r="AN261" s="39" t="str">
        <f t="shared" si="77"/>
        <v>-</v>
      </c>
      <c r="AO261" s="39" t="str">
        <f t="shared" si="78"/>
        <v>-</v>
      </c>
      <c r="AP261" s="39" t="str">
        <f t="shared" si="79"/>
        <v>-</v>
      </c>
      <c r="AQ261" s="39" t="str">
        <f t="shared" si="80"/>
        <v>-</v>
      </c>
      <c r="AR261" s="39" t="str">
        <f t="shared" si="81"/>
        <v>-</v>
      </c>
      <c r="AS261" s="39" t="str">
        <f t="shared" si="82"/>
        <v>-</v>
      </c>
      <c r="AT261" s="39" t="str">
        <f t="shared" si="83"/>
        <v>-</v>
      </c>
      <c r="AU261" s="39" t="str">
        <f t="shared" si="84"/>
        <v>-</v>
      </c>
      <c r="AV261" s="39" t="str">
        <f t="shared" si="85"/>
        <v>-</v>
      </c>
      <c r="AW261" s="39" t="str">
        <f t="shared" si="86"/>
        <v>-</v>
      </c>
      <c r="AX261" s="39" t="str">
        <f t="shared" si="87"/>
        <v>-</v>
      </c>
      <c r="AY261" s="3"/>
      <c r="AZ261" s="26"/>
      <c r="BA261" s="26"/>
      <c r="BB261" s="34"/>
      <c r="BC261" s="26"/>
      <c r="BD261" s="34"/>
      <c r="BE261" s="34"/>
      <c r="BF261" s="34"/>
      <c r="BI261" s="26"/>
    </row>
    <row r="262" spans="1:61" s="4" customFormat="1" ht="13.9" customHeight="1" x14ac:dyDescent="0.25">
      <c r="A262" s="3"/>
      <c r="B262" s="9" t="s">
        <v>316</v>
      </c>
      <c r="C262" s="5"/>
      <c r="D262" s="6"/>
      <c r="E262" s="7"/>
      <c r="F262" s="7"/>
      <c r="G262" s="7"/>
      <c r="H262" s="6"/>
      <c r="I262" s="6"/>
      <c r="J262" s="6">
        <f t="shared" si="88"/>
        <v>0</v>
      </c>
      <c r="K262" s="13" t="str">
        <f t="shared" si="75"/>
        <v>-</v>
      </c>
      <c r="L262" s="6" t="str">
        <f t="shared" si="96"/>
        <v/>
      </c>
      <c r="M262" s="25" t="str">
        <f>IF(I262="","-",IFERROR(VLOOKUP(L262,Segédlisták!$B$3:$C$18,2,0),"-"))</f>
        <v>-</v>
      </c>
      <c r="N262" s="42" t="str">
        <f t="shared" si="97"/>
        <v>-</v>
      </c>
      <c r="O262" s="43"/>
      <c r="P262" s="44" t="str">
        <f t="shared" si="89"/>
        <v>-</v>
      </c>
      <c r="Q262" s="7" t="s">
        <v>1071</v>
      </c>
      <c r="R262" s="1"/>
      <c r="S262" s="1"/>
      <c r="T262" s="17" t="str">
        <f t="shared" si="98"/>
        <v>-</v>
      </c>
      <c r="U262" s="36" t="str">
        <f t="shared" ca="1" si="90"/>
        <v>-</v>
      </c>
      <c r="V262" s="37" t="str">
        <f t="shared" ca="1" si="91"/>
        <v>-</v>
      </c>
      <c r="W262" s="38" t="str">
        <f t="shared" si="92"/>
        <v>-</v>
      </c>
      <c r="X262" s="39" t="str">
        <f t="shared" si="93"/>
        <v>-</v>
      </c>
      <c r="Y262" s="36" t="str">
        <f t="shared" ca="1" si="94"/>
        <v>-</v>
      </c>
      <c r="Z262" s="37" t="str">
        <f t="shared" ca="1" si="95"/>
        <v>-</v>
      </c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39" t="str">
        <f t="shared" si="76"/>
        <v>-</v>
      </c>
      <c r="AN262" s="39" t="str">
        <f t="shared" si="77"/>
        <v>-</v>
      </c>
      <c r="AO262" s="39" t="str">
        <f t="shared" si="78"/>
        <v>-</v>
      </c>
      <c r="AP262" s="39" t="str">
        <f t="shared" si="79"/>
        <v>-</v>
      </c>
      <c r="AQ262" s="39" t="str">
        <f t="shared" si="80"/>
        <v>-</v>
      </c>
      <c r="AR262" s="39" t="str">
        <f t="shared" si="81"/>
        <v>-</v>
      </c>
      <c r="AS262" s="39" t="str">
        <f t="shared" si="82"/>
        <v>-</v>
      </c>
      <c r="AT262" s="39" t="str">
        <f t="shared" si="83"/>
        <v>-</v>
      </c>
      <c r="AU262" s="39" t="str">
        <f t="shared" si="84"/>
        <v>-</v>
      </c>
      <c r="AV262" s="39" t="str">
        <f t="shared" si="85"/>
        <v>-</v>
      </c>
      <c r="AW262" s="39" t="str">
        <f t="shared" si="86"/>
        <v>-</v>
      </c>
      <c r="AX262" s="39" t="str">
        <f t="shared" si="87"/>
        <v>-</v>
      </c>
      <c r="AY262" s="3"/>
      <c r="AZ262" s="26"/>
      <c r="BA262" s="26"/>
      <c r="BB262" s="34"/>
      <c r="BC262" s="26"/>
      <c r="BD262" s="34"/>
      <c r="BE262" s="34"/>
      <c r="BF262" s="34"/>
      <c r="BI262" s="26"/>
    </row>
    <row r="263" spans="1:61" s="4" customFormat="1" ht="13.9" customHeight="1" x14ac:dyDescent="0.25">
      <c r="A263" s="3"/>
      <c r="B263" s="9" t="s">
        <v>317</v>
      </c>
      <c r="C263" s="5"/>
      <c r="D263" s="6"/>
      <c r="E263" s="7"/>
      <c r="F263" s="7"/>
      <c r="G263" s="7"/>
      <c r="H263" s="6"/>
      <c r="I263" s="6"/>
      <c r="J263" s="6">
        <f t="shared" si="88"/>
        <v>0</v>
      </c>
      <c r="K263" s="13" t="str">
        <f t="shared" si="75"/>
        <v>-</v>
      </c>
      <c r="L263" s="6" t="str">
        <f t="shared" si="96"/>
        <v/>
      </c>
      <c r="M263" s="25" t="str">
        <f>IF(I263="","-",IFERROR(VLOOKUP(L263,Segédlisták!$B$3:$C$18,2,0),"-"))</f>
        <v>-</v>
      </c>
      <c r="N263" s="42" t="str">
        <f t="shared" si="97"/>
        <v>-</v>
      </c>
      <c r="O263" s="43"/>
      <c r="P263" s="44" t="str">
        <f t="shared" si="89"/>
        <v>-</v>
      </c>
      <c r="Q263" s="7" t="s">
        <v>1071</v>
      </c>
      <c r="R263" s="1"/>
      <c r="S263" s="1"/>
      <c r="T263" s="17" t="str">
        <f t="shared" si="98"/>
        <v>-</v>
      </c>
      <c r="U263" s="36" t="str">
        <f t="shared" ca="1" si="90"/>
        <v>-</v>
      </c>
      <c r="V263" s="37" t="str">
        <f t="shared" ca="1" si="91"/>
        <v>-</v>
      </c>
      <c r="W263" s="38" t="str">
        <f t="shared" si="92"/>
        <v>-</v>
      </c>
      <c r="X263" s="39" t="str">
        <f t="shared" si="93"/>
        <v>-</v>
      </c>
      <c r="Y263" s="36" t="str">
        <f t="shared" ca="1" si="94"/>
        <v>-</v>
      </c>
      <c r="Z263" s="37" t="str">
        <f t="shared" ca="1" si="95"/>
        <v>-</v>
      </c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39" t="str">
        <f t="shared" si="76"/>
        <v>-</v>
      </c>
      <c r="AN263" s="39" t="str">
        <f t="shared" si="77"/>
        <v>-</v>
      </c>
      <c r="AO263" s="39" t="str">
        <f t="shared" si="78"/>
        <v>-</v>
      </c>
      <c r="AP263" s="39" t="str">
        <f t="shared" si="79"/>
        <v>-</v>
      </c>
      <c r="AQ263" s="39" t="str">
        <f t="shared" si="80"/>
        <v>-</v>
      </c>
      <c r="AR263" s="39" t="str">
        <f t="shared" si="81"/>
        <v>-</v>
      </c>
      <c r="AS263" s="39" t="str">
        <f t="shared" si="82"/>
        <v>-</v>
      </c>
      <c r="AT263" s="39" t="str">
        <f t="shared" si="83"/>
        <v>-</v>
      </c>
      <c r="AU263" s="39" t="str">
        <f t="shared" si="84"/>
        <v>-</v>
      </c>
      <c r="AV263" s="39" t="str">
        <f t="shared" si="85"/>
        <v>-</v>
      </c>
      <c r="AW263" s="39" t="str">
        <f t="shared" si="86"/>
        <v>-</v>
      </c>
      <c r="AX263" s="39" t="str">
        <f t="shared" si="87"/>
        <v>-</v>
      </c>
      <c r="AY263" s="3"/>
      <c r="AZ263" s="26"/>
      <c r="BA263" s="26"/>
      <c r="BB263" s="34"/>
      <c r="BC263" s="26"/>
      <c r="BD263" s="34"/>
      <c r="BE263" s="34"/>
      <c r="BF263" s="34"/>
      <c r="BI263" s="26"/>
    </row>
    <row r="264" spans="1:61" s="4" customFormat="1" ht="13.9" customHeight="1" x14ac:dyDescent="0.25">
      <c r="A264" s="3"/>
      <c r="B264" s="9" t="s">
        <v>318</v>
      </c>
      <c r="C264" s="5"/>
      <c r="D264" s="6"/>
      <c r="E264" s="7"/>
      <c r="F264" s="7"/>
      <c r="G264" s="7"/>
      <c r="H264" s="6"/>
      <c r="I264" s="6"/>
      <c r="J264" s="6">
        <f t="shared" si="88"/>
        <v>0</v>
      </c>
      <c r="K264" s="13" t="str">
        <f t="shared" ref="K264:K327" si="99">IF(I264="","-",IF(AND(LEN(I264)=16,J264=1),"OK",IF(AND(LEN(I264)=16,J264&gt;1)," ez a POD "&amp;J264&amp;"-szer szerepel a táblában",IF(AND(J264=1,LEN(I264)-16&gt;0),"a POD "&amp;LEN(I264)-16&amp;" karakterrel hosszabb",IF(AND(J264=1,LEN(I264)-16&lt;0),"a POD "&amp;ABS(LEN(I264)-16)&amp;" karakterrel rövidebb")))))</f>
        <v>-</v>
      </c>
      <c r="L264" s="6" t="str">
        <f t="shared" si="96"/>
        <v/>
      </c>
      <c r="M264" s="25" t="str">
        <f>IF(I264="","-",IFERROR(VLOOKUP(L264,Segédlisták!$B$3:$C$18,2,0),"-"))</f>
        <v>-</v>
      </c>
      <c r="N264" s="42" t="str">
        <f t="shared" si="97"/>
        <v>-</v>
      </c>
      <c r="O264" s="43"/>
      <c r="P264" s="44" t="str">
        <f t="shared" si="89"/>
        <v>-</v>
      </c>
      <c r="Q264" s="7" t="s">
        <v>1071</v>
      </c>
      <c r="R264" s="1"/>
      <c r="S264" s="1"/>
      <c r="T264" s="17" t="str">
        <f t="shared" si="98"/>
        <v>-</v>
      </c>
      <c r="U264" s="36" t="str">
        <f t="shared" ca="1" si="90"/>
        <v>-</v>
      </c>
      <c r="V264" s="37" t="str">
        <f t="shared" ca="1" si="91"/>
        <v>-</v>
      </c>
      <c r="W264" s="38" t="str">
        <f t="shared" si="92"/>
        <v>-</v>
      </c>
      <c r="X264" s="39" t="str">
        <f t="shared" si="93"/>
        <v>-</v>
      </c>
      <c r="Y264" s="36" t="str">
        <f t="shared" ca="1" si="94"/>
        <v>-</v>
      </c>
      <c r="Z264" s="37" t="str">
        <f t="shared" ca="1" si="95"/>
        <v>-</v>
      </c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39" t="str">
        <f t="shared" ref="AM264:AM327" si="100">IF(OR($C264="-",$AA264=""),"-",ROUND(AA264*$O$6/$P$6,2))</f>
        <v>-</v>
      </c>
      <c r="AN264" s="39" t="str">
        <f t="shared" ref="AN264:AN327" si="101">IF(OR($C264="-",$AA264=""),"-",ROUND(AB264*$O$6/$P$6,2))</f>
        <v>-</v>
      </c>
      <c r="AO264" s="39" t="str">
        <f t="shared" ref="AO264:AO327" si="102">IF(OR($C264="-",$AA264=""),"-",ROUND(AC264*$O$6/$P$6,2))</f>
        <v>-</v>
      </c>
      <c r="AP264" s="39" t="str">
        <f t="shared" ref="AP264:AP327" si="103">IF(OR($C264="-",$AA264=""),"-",ROUND(AD264*$O$6/$P$6,2))</f>
        <v>-</v>
      </c>
      <c r="AQ264" s="39" t="str">
        <f t="shared" ref="AQ264:AQ327" si="104">IF(OR($C264="-",$AA264=""),"-",ROUND(AE264*$O$6/$P$6,2))</f>
        <v>-</v>
      </c>
      <c r="AR264" s="39" t="str">
        <f t="shared" ref="AR264:AR327" si="105">IF(OR($C264="-",$AA264=""),"-",ROUND(AF264*$O$6/$P$6,2))</f>
        <v>-</v>
      </c>
      <c r="AS264" s="39" t="str">
        <f t="shared" ref="AS264:AS327" si="106">IF(OR($C264="-",$AA264=""),"-",ROUND(AG264*$O$6/$P$6,2))</f>
        <v>-</v>
      </c>
      <c r="AT264" s="39" t="str">
        <f t="shared" ref="AT264:AT327" si="107">IF(OR($C264="-",$AA264=""),"-",ROUND(AH264*$O$6/$P$6,2))</f>
        <v>-</v>
      </c>
      <c r="AU264" s="39" t="str">
        <f t="shared" ref="AU264:AU327" si="108">IF(OR($C264="-",$AA264=""),"-",ROUND(AI264*$O$6/$P$6,2))</f>
        <v>-</v>
      </c>
      <c r="AV264" s="39" t="str">
        <f t="shared" ref="AV264:AV327" si="109">IF(OR($C264="-",$AA264=""),"-",ROUND(AJ264*$O$6/$P$6,2))</f>
        <v>-</v>
      </c>
      <c r="AW264" s="39" t="str">
        <f t="shared" ref="AW264:AW327" si="110">IF(OR($C264="-",$AA264=""),"-",ROUND(AK264*$O$6/$P$6,2))</f>
        <v>-</v>
      </c>
      <c r="AX264" s="39" t="str">
        <f t="shared" ref="AX264:AX327" si="111">IF(OR($C264="-",$AA264=""),"-",ROUND(AL264*$O$6/$P$6,2))</f>
        <v>-</v>
      </c>
      <c r="AY264" s="3"/>
      <c r="AZ264" s="26"/>
      <c r="BA264" s="26"/>
      <c r="BB264" s="34"/>
      <c r="BC264" s="26"/>
      <c r="BD264" s="34"/>
      <c r="BE264" s="34"/>
      <c r="BF264" s="34"/>
      <c r="BI264" s="26"/>
    </row>
    <row r="265" spans="1:61" s="4" customFormat="1" ht="13.9" customHeight="1" x14ac:dyDescent="0.25">
      <c r="A265" s="3"/>
      <c r="B265" s="9" t="s">
        <v>319</v>
      </c>
      <c r="C265" s="5"/>
      <c r="D265" s="6"/>
      <c r="E265" s="7"/>
      <c r="F265" s="7"/>
      <c r="G265" s="7"/>
      <c r="H265" s="6"/>
      <c r="I265" s="6"/>
      <c r="J265" s="6">
        <f t="shared" ref="J265:J328" si="112">COUNTIF(I$9:I$1007,I265)</f>
        <v>0</v>
      </c>
      <c r="K265" s="13" t="str">
        <f t="shared" si="99"/>
        <v>-</v>
      </c>
      <c r="L265" s="6" t="str">
        <f t="shared" si="96"/>
        <v/>
      </c>
      <c r="M265" s="25" t="str">
        <f>IF(I265="","-",IFERROR(VLOOKUP(L265,Segédlisták!$B$3:$C$18,2,0),"-"))</f>
        <v>-</v>
      </c>
      <c r="N265" s="42" t="str">
        <f t="shared" si="97"/>
        <v>-</v>
      </c>
      <c r="O265" s="43"/>
      <c r="P265" s="44" t="str">
        <f t="shared" ref="P265:P328" si="113">IF(O265&gt;99,O265*$O$6/$P$6,"-")</f>
        <v>-</v>
      </c>
      <c r="Q265" s="7" t="s">
        <v>1071</v>
      </c>
      <c r="R265" s="1"/>
      <c r="S265" s="1"/>
      <c r="T265" s="17" t="str">
        <f t="shared" si="98"/>
        <v>-</v>
      </c>
      <c r="U265" s="36" t="str">
        <f t="shared" ref="U265:U328" ca="1" si="114">IF($Y265="-","-",ROUND($U$4*Y265,0))</f>
        <v>-</v>
      </c>
      <c r="V265" s="37" t="str">
        <f t="shared" ref="V265:V328" ca="1" si="115">IF($U265="-","-",ROUND($U265*$O$6/$P$6,2))</f>
        <v>-</v>
      </c>
      <c r="W265" s="38" t="str">
        <f t="shared" ref="W265:W328" si="116">IF($I265="","-",SUM(AA265:AL265))</f>
        <v>-</v>
      </c>
      <c r="X265" s="39" t="str">
        <f t="shared" ref="X265:X328" si="117">IF($W265="-","-",ROUND($W265*$O$6/$P$6,2))</f>
        <v>-</v>
      </c>
      <c r="Y265" s="36" t="str">
        <f t="shared" ref="Y265:Y328" ca="1" si="118">IF(OR($W265="-",$W265=0),"-",IF(AND(DATEDIF($R265,$S265,"y")&gt;0,DATEDIF($R265,$S265,"ym")=0),$W265*DATEDIF($R265,$S265,"y"),IF(AND(DATEDIF($R265,$S265,"y")=0,DATEDIF($R265,$S265,"ym")&gt;0),SUM(OFFSET($AA265:$AL265,0,MATCH(MONTH($R265),$AA$7:$AL$7,0)-1,1,$T265)),IF(AND(DATEDIF($R265,$S265,"y")&gt;0,DATEDIF($R265,$S265,"ym")&gt;0),DATEDIF($R265,$S265,"y")*$W265+SUM(OFFSET($AA265:$AL265,0,MATCH(MONTH($R265),$AA$7:$AL$7,0)-1,1,DATEDIF($R265,$S265,"ym")))))))</f>
        <v>-</v>
      </c>
      <c r="Z265" s="37" t="str">
        <f t="shared" ref="Z265:Z328" ca="1" si="119">IF($Y265="-","-",ROUND($Y265*$O$6/$P$6,2))</f>
        <v>-</v>
      </c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39" t="str">
        <f t="shared" si="100"/>
        <v>-</v>
      </c>
      <c r="AN265" s="39" t="str">
        <f t="shared" si="101"/>
        <v>-</v>
      </c>
      <c r="AO265" s="39" t="str">
        <f t="shared" si="102"/>
        <v>-</v>
      </c>
      <c r="AP265" s="39" t="str">
        <f t="shared" si="103"/>
        <v>-</v>
      </c>
      <c r="AQ265" s="39" t="str">
        <f t="shared" si="104"/>
        <v>-</v>
      </c>
      <c r="AR265" s="39" t="str">
        <f t="shared" si="105"/>
        <v>-</v>
      </c>
      <c r="AS265" s="39" t="str">
        <f t="shared" si="106"/>
        <v>-</v>
      </c>
      <c r="AT265" s="39" t="str">
        <f t="shared" si="107"/>
        <v>-</v>
      </c>
      <c r="AU265" s="39" t="str">
        <f t="shared" si="108"/>
        <v>-</v>
      </c>
      <c r="AV265" s="39" t="str">
        <f t="shared" si="109"/>
        <v>-</v>
      </c>
      <c r="AW265" s="39" t="str">
        <f t="shared" si="110"/>
        <v>-</v>
      </c>
      <c r="AX265" s="39" t="str">
        <f t="shared" si="111"/>
        <v>-</v>
      </c>
      <c r="AY265" s="3"/>
      <c r="AZ265" s="26"/>
      <c r="BA265" s="26"/>
      <c r="BB265" s="34"/>
      <c r="BC265" s="26"/>
      <c r="BD265" s="34"/>
      <c r="BE265" s="34"/>
      <c r="BF265" s="34"/>
      <c r="BI265" s="26"/>
    </row>
    <row r="266" spans="1:61" s="4" customFormat="1" ht="13.9" customHeight="1" x14ac:dyDescent="0.25">
      <c r="A266" s="3"/>
      <c r="B266" s="9" t="s">
        <v>320</v>
      </c>
      <c r="C266" s="5"/>
      <c r="D266" s="6"/>
      <c r="E266" s="7"/>
      <c r="F266" s="7"/>
      <c r="G266" s="7"/>
      <c r="H266" s="6"/>
      <c r="I266" s="6"/>
      <c r="J266" s="6">
        <f t="shared" si="112"/>
        <v>0</v>
      </c>
      <c r="K266" s="13" t="str">
        <f t="shared" si="99"/>
        <v>-</v>
      </c>
      <c r="L266" s="6" t="str">
        <f t="shared" si="96"/>
        <v/>
      </c>
      <c r="M266" s="25" t="str">
        <f>IF(I266="","-",IFERROR(VLOOKUP(L266,Segédlisták!$B$3:$C$18,2,0),"-"))</f>
        <v>-</v>
      </c>
      <c r="N266" s="42" t="str">
        <f t="shared" si="97"/>
        <v>-</v>
      </c>
      <c r="O266" s="43"/>
      <c r="P266" s="44" t="str">
        <f t="shared" si="113"/>
        <v>-</v>
      </c>
      <c r="Q266" s="7" t="s">
        <v>1071</v>
      </c>
      <c r="R266" s="1"/>
      <c r="S266" s="1"/>
      <c r="T266" s="17" t="str">
        <f t="shared" si="98"/>
        <v>-</v>
      </c>
      <c r="U266" s="36" t="str">
        <f t="shared" ca="1" si="114"/>
        <v>-</v>
      </c>
      <c r="V266" s="37" t="str">
        <f t="shared" ca="1" si="115"/>
        <v>-</v>
      </c>
      <c r="W266" s="38" t="str">
        <f t="shared" si="116"/>
        <v>-</v>
      </c>
      <c r="X266" s="39" t="str">
        <f t="shared" si="117"/>
        <v>-</v>
      </c>
      <c r="Y266" s="36" t="str">
        <f t="shared" ca="1" si="118"/>
        <v>-</v>
      </c>
      <c r="Z266" s="37" t="str">
        <f t="shared" ca="1" si="119"/>
        <v>-</v>
      </c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39" t="str">
        <f t="shared" si="100"/>
        <v>-</v>
      </c>
      <c r="AN266" s="39" t="str">
        <f t="shared" si="101"/>
        <v>-</v>
      </c>
      <c r="AO266" s="39" t="str">
        <f t="shared" si="102"/>
        <v>-</v>
      </c>
      <c r="AP266" s="39" t="str">
        <f t="shared" si="103"/>
        <v>-</v>
      </c>
      <c r="AQ266" s="39" t="str">
        <f t="shared" si="104"/>
        <v>-</v>
      </c>
      <c r="AR266" s="39" t="str">
        <f t="shared" si="105"/>
        <v>-</v>
      </c>
      <c r="AS266" s="39" t="str">
        <f t="shared" si="106"/>
        <v>-</v>
      </c>
      <c r="AT266" s="39" t="str">
        <f t="shared" si="107"/>
        <v>-</v>
      </c>
      <c r="AU266" s="39" t="str">
        <f t="shared" si="108"/>
        <v>-</v>
      </c>
      <c r="AV266" s="39" t="str">
        <f t="shared" si="109"/>
        <v>-</v>
      </c>
      <c r="AW266" s="39" t="str">
        <f t="shared" si="110"/>
        <v>-</v>
      </c>
      <c r="AX266" s="39" t="str">
        <f t="shared" si="111"/>
        <v>-</v>
      </c>
      <c r="AY266" s="3"/>
      <c r="AZ266" s="26"/>
      <c r="BA266" s="26"/>
      <c r="BB266" s="34"/>
      <c r="BC266" s="26"/>
      <c r="BD266" s="34"/>
      <c r="BE266" s="34"/>
      <c r="BF266" s="34"/>
      <c r="BI266" s="26"/>
    </row>
    <row r="267" spans="1:61" s="4" customFormat="1" ht="13.9" customHeight="1" x14ac:dyDescent="0.25">
      <c r="A267" s="3"/>
      <c r="B267" s="9" t="s">
        <v>321</v>
      </c>
      <c r="C267" s="5"/>
      <c r="D267" s="6"/>
      <c r="E267" s="7"/>
      <c r="F267" s="7"/>
      <c r="G267" s="7"/>
      <c r="H267" s="6"/>
      <c r="I267" s="6"/>
      <c r="J267" s="6">
        <f t="shared" si="112"/>
        <v>0</v>
      </c>
      <c r="K267" s="13" t="str">
        <f t="shared" si="99"/>
        <v>-</v>
      </c>
      <c r="L267" s="6" t="str">
        <f t="shared" si="96"/>
        <v/>
      </c>
      <c r="M267" s="25" t="str">
        <f>IF(I267="","-",IFERROR(VLOOKUP(L267,Segédlisták!$B$3:$C$18,2,0),"-"))</f>
        <v>-</v>
      </c>
      <c r="N267" s="42" t="str">
        <f t="shared" si="97"/>
        <v>-</v>
      </c>
      <c r="O267" s="43"/>
      <c r="P267" s="44" t="str">
        <f t="shared" si="113"/>
        <v>-</v>
      </c>
      <c r="Q267" s="7" t="s">
        <v>1071</v>
      </c>
      <c r="R267" s="1"/>
      <c r="S267" s="1"/>
      <c r="T267" s="17" t="str">
        <f t="shared" si="98"/>
        <v>-</v>
      </c>
      <c r="U267" s="36" t="str">
        <f t="shared" ca="1" si="114"/>
        <v>-</v>
      </c>
      <c r="V267" s="37" t="str">
        <f t="shared" ca="1" si="115"/>
        <v>-</v>
      </c>
      <c r="W267" s="38" t="str">
        <f t="shared" si="116"/>
        <v>-</v>
      </c>
      <c r="X267" s="39" t="str">
        <f t="shared" si="117"/>
        <v>-</v>
      </c>
      <c r="Y267" s="36" t="str">
        <f t="shared" ca="1" si="118"/>
        <v>-</v>
      </c>
      <c r="Z267" s="37" t="str">
        <f t="shared" ca="1" si="119"/>
        <v>-</v>
      </c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39" t="str">
        <f t="shared" si="100"/>
        <v>-</v>
      </c>
      <c r="AN267" s="39" t="str">
        <f t="shared" si="101"/>
        <v>-</v>
      </c>
      <c r="AO267" s="39" t="str">
        <f t="shared" si="102"/>
        <v>-</v>
      </c>
      <c r="AP267" s="39" t="str">
        <f t="shared" si="103"/>
        <v>-</v>
      </c>
      <c r="AQ267" s="39" t="str">
        <f t="shared" si="104"/>
        <v>-</v>
      </c>
      <c r="AR267" s="39" t="str">
        <f t="shared" si="105"/>
        <v>-</v>
      </c>
      <c r="AS267" s="39" t="str">
        <f t="shared" si="106"/>
        <v>-</v>
      </c>
      <c r="AT267" s="39" t="str">
        <f t="shared" si="107"/>
        <v>-</v>
      </c>
      <c r="AU267" s="39" t="str">
        <f t="shared" si="108"/>
        <v>-</v>
      </c>
      <c r="AV267" s="39" t="str">
        <f t="shared" si="109"/>
        <v>-</v>
      </c>
      <c r="AW267" s="39" t="str">
        <f t="shared" si="110"/>
        <v>-</v>
      </c>
      <c r="AX267" s="39" t="str">
        <f t="shared" si="111"/>
        <v>-</v>
      </c>
      <c r="AY267" s="3"/>
      <c r="AZ267" s="26"/>
      <c r="BA267" s="26"/>
      <c r="BB267" s="34"/>
      <c r="BC267" s="26"/>
      <c r="BD267" s="34"/>
      <c r="BE267" s="34"/>
      <c r="BF267" s="34"/>
      <c r="BI267" s="26"/>
    </row>
    <row r="268" spans="1:61" s="4" customFormat="1" ht="13.9" customHeight="1" x14ac:dyDescent="0.25">
      <c r="A268" s="3"/>
      <c r="B268" s="9" t="s">
        <v>322</v>
      </c>
      <c r="C268" s="5"/>
      <c r="D268" s="6"/>
      <c r="E268" s="7"/>
      <c r="F268" s="7"/>
      <c r="G268" s="7"/>
      <c r="H268" s="6"/>
      <c r="I268" s="6"/>
      <c r="J268" s="6">
        <f t="shared" si="112"/>
        <v>0</v>
      </c>
      <c r="K268" s="13" t="str">
        <f t="shared" si="99"/>
        <v>-</v>
      </c>
      <c r="L268" s="6" t="str">
        <f t="shared" si="96"/>
        <v/>
      </c>
      <c r="M268" s="25" t="str">
        <f>IF(I268="","-",IFERROR(VLOOKUP(L268,Segédlisták!$B$3:$C$18,2,0),"-"))</f>
        <v>-</v>
      </c>
      <c r="N268" s="42" t="str">
        <f t="shared" si="97"/>
        <v>-</v>
      </c>
      <c r="O268" s="43"/>
      <c r="P268" s="44" t="str">
        <f t="shared" si="113"/>
        <v>-</v>
      </c>
      <c r="Q268" s="7" t="s">
        <v>1071</v>
      </c>
      <c r="R268" s="1"/>
      <c r="S268" s="1"/>
      <c r="T268" s="17" t="str">
        <f t="shared" si="98"/>
        <v>-</v>
      </c>
      <c r="U268" s="36" t="str">
        <f t="shared" ca="1" si="114"/>
        <v>-</v>
      </c>
      <c r="V268" s="37" t="str">
        <f t="shared" ca="1" si="115"/>
        <v>-</v>
      </c>
      <c r="W268" s="38" t="str">
        <f t="shared" si="116"/>
        <v>-</v>
      </c>
      <c r="X268" s="39" t="str">
        <f t="shared" si="117"/>
        <v>-</v>
      </c>
      <c r="Y268" s="36" t="str">
        <f t="shared" ca="1" si="118"/>
        <v>-</v>
      </c>
      <c r="Z268" s="37" t="str">
        <f t="shared" ca="1" si="119"/>
        <v>-</v>
      </c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39" t="str">
        <f t="shared" si="100"/>
        <v>-</v>
      </c>
      <c r="AN268" s="39" t="str">
        <f t="shared" si="101"/>
        <v>-</v>
      </c>
      <c r="AO268" s="39" t="str">
        <f t="shared" si="102"/>
        <v>-</v>
      </c>
      <c r="AP268" s="39" t="str">
        <f t="shared" si="103"/>
        <v>-</v>
      </c>
      <c r="AQ268" s="39" t="str">
        <f t="shared" si="104"/>
        <v>-</v>
      </c>
      <c r="AR268" s="39" t="str">
        <f t="shared" si="105"/>
        <v>-</v>
      </c>
      <c r="AS268" s="39" t="str">
        <f t="shared" si="106"/>
        <v>-</v>
      </c>
      <c r="AT268" s="39" t="str">
        <f t="shared" si="107"/>
        <v>-</v>
      </c>
      <c r="AU268" s="39" t="str">
        <f t="shared" si="108"/>
        <v>-</v>
      </c>
      <c r="AV268" s="39" t="str">
        <f t="shared" si="109"/>
        <v>-</v>
      </c>
      <c r="AW268" s="39" t="str">
        <f t="shared" si="110"/>
        <v>-</v>
      </c>
      <c r="AX268" s="39" t="str">
        <f t="shared" si="111"/>
        <v>-</v>
      </c>
      <c r="AY268" s="3"/>
      <c r="AZ268" s="26"/>
      <c r="BA268" s="26"/>
      <c r="BB268" s="34"/>
      <c r="BC268" s="26"/>
      <c r="BD268" s="34"/>
      <c r="BE268" s="34"/>
      <c r="BF268" s="34"/>
      <c r="BI268" s="26"/>
    </row>
    <row r="269" spans="1:61" s="4" customFormat="1" ht="13.9" customHeight="1" x14ac:dyDescent="0.25">
      <c r="A269" s="3"/>
      <c r="B269" s="9" t="s">
        <v>323</v>
      </c>
      <c r="C269" s="5"/>
      <c r="D269" s="6"/>
      <c r="E269" s="7"/>
      <c r="F269" s="7"/>
      <c r="G269" s="7"/>
      <c r="H269" s="6"/>
      <c r="I269" s="6"/>
      <c r="J269" s="6">
        <f t="shared" si="112"/>
        <v>0</v>
      </c>
      <c r="K269" s="13" t="str">
        <f t="shared" si="99"/>
        <v>-</v>
      </c>
      <c r="L269" s="6" t="str">
        <f t="shared" si="96"/>
        <v/>
      </c>
      <c r="M269" s="25" t="str">
        <f>IF(I269="","-",IFERROR(VLOOKUP(L269,Segédlisták!$B$3:$C$18,2,0),"-"))</f>
        <v>-</v>
      </c>
      <c r="N269" s="42" t="str">
        <f t="shared" si="97"/>
        <v>-</v>
      </c>
      <c r="O269" s="43"/>
      <c r="P269" s="44" t="str">
        <f t="shared" si="113"/>
        <v>-</v>
      </c>
      <c r="Q269" s="7" t="s">
        <v>1071</v>
      </c>
      <c r="R269" s="1"/>
      <c r="S269" s="1"/>
      <c r="T269" s="17" t="str">
        <f t="shared" si="98"/>
        <v>-</v>
      </c>
      <c r="U269" s="36" t="str">
        <f t="shared" ca="1" si="114"/>
        <v>-</v>
      </c>
      <c r="V269" s="37" t="str">
        <f t="shared" ca="1" si="115"/>
        <v>-</v>
      </c>
      <c r="W269" s="38" t="str">
        <f t="shared" si="116"/>
        <v>-</v>
      </c>
      <c r="X269" s="39" t="str">
        <f t="shared" si="117"/>
        <v>-</v>
      </c>
      <c r="Y269" s="36" t="str">
        <f t="shared" ca="1" si="118"/>
        <v>-</v>
      </c>
      <c r="Z269" s="37" t="str">
        <f t="shared" ca="1" si="119"/>
        <v>-</v>
      </c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39" t="str">
        <f t="shared" si="100"/>
        <v>-</v>
      </c>
      <c r="AN269" s="39" t="str">
        <f t="shared" si="101"/>
        <v>-</v>
      </c>
      <c r="AO269" s="39" t="str">
        <f t="shared" si="102"/>
        <v>-</v>
      </c>
      <c r="AP269" s="39" t="str">
        <f t="shared" si="103"/>
        <v>-</v>
      </c>
      <c r="AQ269" s="39" t="str">
        <f t="shared" si="104"/>
        <v>-</v>
      </c>
      <c r="AR269" s="39" t="str">
        <f t="shared" si="105"/>
        <v>-</v>
      </c>
      <c r="AS269" s="39" t="str">
        <f t="shared" si="106"/>
        <v>-</v>
      </c>
      <c r="AT269" s="39" t="str">
        <f t="shared" si="107"/>
        <v>-</v>
      </c>
      <c r="AU269" s="39" t="str">
        <f t="shared" si="108"/>
        <v>-</v>
      </c>
      <c r="AV269" s="39" t="str">
        <f t="shared" si="109"/>
        <v>-</v>
      </c>
      <c r="AW269" s="39" t="str">
        <f t="shared" si="110"/>
        <v>-</v>
      </c>
      <c r="AX269" s="39" t="str">
        <f t="shared" si="111"/>
        <v>-</v>
      </c>
      <c r="AY269" s="3"/>
      <c r="AZ269" s="26"/>
      <c r="BA269" s="26"/>
      <c r="BB269" s="34"/>
      <c r="BC269" s="26"/>
      <c r="BD269" s="34"/>
      <c r="BE269" s="34"/>
      <c r="BF269" s="34"/>
      <c r="BI269" s="26"/>
    </row>
    <row r="270" spans="1:61" s="4" customFormat="1" ht="13.9" customHeight="1" x14ac:dyDescent="0.25">
      <c r="A270" s="3"/>
      <c r="B270" s="9" t="s">
        <v>324</v>
      </c>
      <c r="C270" s="5"/>
      <c r="D270" s="6"/>
      <c r="E270" s="7"/>
      <c r="F270" s="7"/>
      <c r="G270" s="7"/>
      <c r="H270" s="6"/>
      <c r="I270" s="6"/>
      <c r="J270" s="6">
        <f t="shared" si="112"/>
        <v>0</v>
      </c>
      <c r="K270" s="13" t="str">
        <f t="shared" si="99"/>
        <v>-</v>
      </c>
      <c r="L270" s="6" t="str">
        <f t="shared" si="96"/>
        <v/>
      </c>
      <c r="M270" s="25" t="str">
        <f>IF(I270="","-",IFERROR(VLOOKUP(L270,Segédlisták!$B$3:$C$18,2,0),"-"))</f>
        <v>-</v>
      </c>
      <c r="N270" s="42" t="str">
        <f t="shared" si="97"/>
        <v>-</v>
      </c>
      <c r="O270" s="43"/>
      <c r="P270" s="44" t="str">
        <f t="shared" si="113"/>
        <v>-</v>
      </c>
      <c r="Q270" s="7" t="s">
        <v>1071</v>
      </c>
      <c r="R270" s="1"/>
      <c r="S270" s="1"/>
      <c r="T270" s="17" t="str">
        <f t="shared" si="98"/>
        <v>-</v>
      </c>
      <c r="U270" s="36" t="str">
        <f t="shared" ca="1" si="114"/>
        <v>-</v>
      </c>
      <c r="V270" s="37" t="str">
        <f t="shared" ca="1" si="115"/>
        <v>-</v>
      </c>
      <c r="W270" s="38" t="str">
        <f t="shared" si="116"/>
        <v>-</v>
      </c>
      <c r="X270" s="39" t="str">
        <f t="shared" si="117"/>
        <v>-</v>
      </c>
      <c r="Y270" s="36" t="str">
        <f t="shared" ca="1" si="118"/>
        <v>-</v>
      </c>
      <c r="Z270" s="37" t="str">
        <f t="shared" ca="1" si="119"/>
        <v>-</v>
      </c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39" t="str">
        <f t="shared" si="100"/>
        <v>-</v>
      </c>
      <c r="AN270" s="39" t="str">
        <f t="shared" si="101"/>
        <v>-</v>
      </c>
      <c r="AO270" s="39" t="str">
        <f t="shared" si="102"/>
        <v>-</v>
      </c>
      <c r="AP270" s="39" t="str">
        <f t="shared" si="103"/>
        <v>-</v>
      </c>
      <c r="AQ270" s="39" t="str">
        <f t="shared" si="104"/>
        <v>-</v>
      </c>
      <c r="AR270" s="39" t="str">
        <f t="shared" si="105"/>
        <v>-</v>
      </c>
      <c r="AS270" s="39" t="str">
        <f t="shared" si="106"/>
        <v>-</v>
      </c>
      <c r="AT270" s="39" t="str">
        <f t="shared" si="107"/>
        <v>-</v>
      </c>
      <c r="AU270" s="39" t="str">
        <f t="shared" si="108"/>
        <v>-</v>
      </c>
      <c r="AV270" s="39" t="str">
        <f t="shared" si="109"/>
        <v>-</v>
      </c>
      <c r="AW270" s="39" t="str">
        <f t="shared" si="110"/>
        <v>-</v>
      </c>
      <c r="AX270" s="39" t="str">
        <f t="shared" si="111"/>
        <v>-</v>
      </c>
      <c r="AY270" s="3"/>
      <c r="AZ270" s="26"/>
      <c r="BA270" s="26"/>
      <c r="BB270" s="34"/>
      <c r="BC270" s="26"/>
      <c r="BD270" s="34"/>
      <c r="BE270" s="34"/>
      <c r="BF270" s="34"/>
      <c r="BI270" s="26"/>
    </row>
    <row r="271" spans="1:61" s="4" customFormat="1" ht="13.9" customHeight="1" x14ac:dyDescent="0.25">
      <c r="A271" s="3"/>
      <c r="B271" s="9" t="s">
        <v>325</v>
      </c>
      <c r="C271" s="5"/>
      <c r="D271" s="6"/>
      <c r="E271" s="7"/>
      <c r="F271" s="7"/>
      <c r="G271" s="7"/>
      <c r="H271" s="6"/>
      <c r="I271" s="6"/>
      <c r="J271" s="6">
        <f t="shared" si="112"/>
        <v>0</v>
      </c>
      <c r="K271" s="13" t="str">
        <f t="shared" si="99"/>
        <v>-</v>
      </c>
      <c r="L271" s="6" t="str">
        <f t="shared" si="96"/>
        <v/>
      </c>
      <c r="M271" s="25" t="str">
        <f>IF(I271="","-",IFERROR(VLOOKUP(L271,Segédlisták!$B$3:$C$18,2,0),"-"))</f>
        <v>-</v>
      </c>
      <c r="N271" s="42" t="str">
        <f t="shared" si="97"/>
        <v>-</v>
      </c>
      <c r="O271" s="43"/>
      <c r="P271" s="44" t="str">
        <f t="shared" si="113"/>
        <v>-</v>
      </c>
      <c r="Q271" s="7" t="s">
        <v>1071</v>
      </c>
      <c r="R271" s="1"/>
      <c r="S271" s="1"/>
      <c r="T271" s="17" t="str">
        <f t="shared" si="98"/>
        <v>-</v>
      </c>
      <c r="U271" s="36" t="str">
        <f t="shared" ca="1" si="114"/>
        <v>-</v>
      </c>
      <c r="V271" s="37" t="str">
        <f t="shared" ca="1" si="115"/>
        <v>-</v>
      </c>
      <c r="W271" s="38" t="str">
        <f t="shared" si="116"/>
        <v>-</v>
      </c>
      <c r="X271" s="39" t="str">
        <f t="shared" si="117"/>
        <v>-</v>
      </c>
      <c r="Y271" s="36" t="str">
        <f t="shared" ca="1" si="118"/>
        <v>-</v>
      </c>
      <c r="Z271" s="37" t="str">
        <f t="shared" ca="1" si="119"/>
        <v>-</v>
      </c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39" t="str">
        <f t="shared" si="100"/>
        <v>-</v>
      </c>
      <c r="AN271" s="39" t="str">
        <f t="shared" si="101"/>
        <v>-</v>
      </c>
      <c r="AO271" s="39" t="str">
        <f t="shared" si="102"/>
        <v>-</v>
      </c>
      <c r="AP271" s="39" t="str">
        <f t="shared" si="103"/>
        <v>-</v>
      </c>
      <c r="AQ271" s="39" t="str">
        <f t="shared" si="104"/>
        <v>-</v>
      </c>
      <c r="AR271" s="39" t="str">
        <f t="shared" si="105"/>
        <v>-</v>
      </c>
      <c r="AS271" s="39" t="str">
        <f t="shared" si="106"/>
        <v>-</v>
      </c>
      <c r="AT271" s="39" t="str">
        <f t="shared" si="107"/>
        <v>-</v>
      </c>
      <c r="AU271" s="39" t="str">
        <f t="shared" si="108"/>
        <v>-</v>
      </c>
      <c r="AV271" s="39" t="str">
        <f t="shared" si="109"/>
        <v>-</v>
      </c>
      <c r="AW271" s="39" t="str">
        <f t="shared" si="110"/>
        <v>-</v>
      </c>
      <c r="AX271" s="39" t="str">
        <f t="shared" si="111"/>
        <v>-</v>
      </c>
      <c r="AY271" s="3"/>
      <c r="AZ271" s="26"/>
      <c r="BA271" s="26"/>
      <c r="BB271" s="34"/>
      <c r="BC271" s="26"/>
      <c r="BD271" s="34"/>
      <c r="BE271" s="34"/>
      <c r="BF271" s="34"/>
      <c r="BI271" s="26"/>
    </row>
    <row r="272" spans="1:61" s="4" customFormat="1" ht="13.9" customHeight="1" x14ac:dyDescent="0.25">
      <c r="A272" s="3"/>
      <c r="B272" s="9" t="s">
        <v>326</v>
      </c>
      <c r="C272" s="5"/>
      <c r="D272" s="6"/>
      <c r="E272" s="7"/>
      <c r="F272" s="7"/>
      <c r="G272" s="7"/>
      <c r="H272" s="6"/>
      <c r="I272" s="6"/>
      <c r="J272" s="6">
        <f t="shared" si="112"/>
        <v>0</v>
      </c>
      <c r="K272" s="13" t="str">
        <f t="shared" si="99"/>
        <v>-</v>
      </c>
      <c r="L272" s="6" t="str">
        <f t="shared" si="96"/>
        <v/>
      </c>
      <c r="M272" s="25" t="str">
        <f>IF(I272="","-",IFERROR(VLOOKUP(L272,Segédlisták!$B$3:$C$18,2,0),"-"))</f>
        <v>-</v>
      </c>
      <c r="N272" s="42" t="str">
        <f t="shared" si="97"/>
        <v>-</v>
      </c>
      <c r="O272" s="43"/>
      <c r="P272" s="44" t="str">
        <f t="shared" si="113"/>
        <v>-</v>
      </c>
      <c r="Q272" s="7" t="s">
        <v>1071</v>
      </c>
      <c r="R272" s="1"/>
      <c r="S272" s="1"/>
      <c r="T272" s="17" t="str">
        <f t="shared" si="98"/>
        <v>-</v>
      </c>
      <c r="U272" s="36" t="str">
        <f t="shared" ca="1" si="114"/>
        <v>-</v>
      </c>
      <c r="V272" s="37" t="str">
        <f t="shared" ca="1" si="115"/>
        <v>-</v>
      </c>
      <c r="W272" s="38" t="str">
        <f t="shared" si="116"/>
        <v>-</v>
      </c>
      <c r="X272" s="39" t="str">
        <f t="shared" si="117"/>
        <v>-</v>
      </c>
      <c r="Y272" s="36" t="str">
        <f t="shared" ca="1" si="118"/>
        <v>-</v>
      </c>
      <c r="Z272" s="37" t="str">
        <f t="shared" ca="1" si="119"/>
        <v>-</v>
      </c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39" t="str">
        <f t="shared" si="100"/>
        <v>-</v>
      </c>
      <c r="AN272" s="39" t="str">
        <f t="shared" si="101"/>
        <v>-</v>
      </c>
      <c r="AO272" s="39" t="str">
        <f t="shared" si="102"/>
        <v>-</v>
      </c>
      <c r="AP272" s="39" t="str">
        <f t="shared" si="103"/>
        <v>-</v>
      </c>
      <c r="AQ272" s="39" t="str">
        <f t="shared" si="104"/>
        <v>-</v>
      </c>
      <c r="AR272" s="39" t="str">
        <f t="shared" si="105"/>
        <v>-</v>
      </c>
      <c r="AS272" s="39" t="str">
        <f t="shared" si="106"/>
        <v>-</v>
      </c>
      <c r="AT272" s="39" t="str">
        <f t="shared" si="107"/>
        <v>-</v>
      </c>
      <c r="AU272" s="39" t="str">
        <f t="shared" si="108"/>
        <v>-</v>
      </c>
      <c r="AV272" s="39" t="str">
        <f t="shared" si="109"/>
        <v>-</v>
      </c>
      <c r="AW272" s="39" t="str">
        <f t="shared" si="110"/>
        <v>-</v>
      </c>
      <c r="AX272" s="39" t="str">
        <f t="shared" si="111"/>
        <v>-</v>
      </c>
      <c r="AY272" s="3"/>
      <c r="AZ272" s="26"/>
      <c r="BA272" s="26"/>
      <c r="BB272" s="34"/>
      <c r="BC272" s="26"/>
      <c r="BD272" s="34"/>
      <c r="BE272" s="34"/>
      <c r="BF272" s="34"/>
      <c r="BI272" s="26"/>
    </row>
    <row r="273" spans="1:61" s="4" customFormat="1" ht="13.9" customHeight="1" x14ac:dyDescent="0.25">
      <c r="A273" s="3"/>
      <c r="B273" s="9" t="s">
        <v>327</v>
      </c>
      <c r="C273" s="5"/>
      <c r="D273" s="6"/>
      <c r="E273" s="7"/>
      <c r="F273" s="7"/>
      <c r="G273" s="7"/>
      <c r="H273" s="6"/>
      <c r="I273" s="6"/>
      <c r="J273" s="6">
        <f t="shared" si="112"/>
        <v>0</v>
      </c>
      <c r="K273" s="13" t="str">
        <f t="shared" si="99"/>
        <v>-</v>
      </c>
      <c r="L273" s="6" t="str">
        <f t="shared" si="96"/>
        <v/>
      </c>
      <c r="M273" s="25" t="str">
        <f>IF(I273="","-",IFERROR(VLOOKUP(L273,Segédlisták!$B$3:$C$18,2,0),"-"))</f>
        <v>-</v>
      </c>
      <c r="N273" s="42" t="str">
        <f t="shared" si="97"/>
        <v>-</v>
      </c>
      <c r="O273" s="43"/>
      <c r="P273" s="44" t="str">
        <f t="shared" si="113"/>
        <v>-</v>
      </c>
      <c r="Q273" s="7" t="s">
        <v>1071</v>
      </c>
      <c r="R273" s="1"/>
      <c r="S273" s="1"/>
      <c r="T273" s="17" t="str">
        <f t="shared" si="98"/>
        <v>-</v>
      </c>
      <c r="U273" s="36" t="str">
        <f t="shared" ca="1" si="114"/>
        <v>-</v>
      </c>
      <c r="V273" s="37" t="str">
        <f t="shared" ca="1" si="115"/>
        <v>-</v>
      </c>
      <c r="W273" s="38" t="str">
        <f t="shared" si="116"/>
        <v>-</v>
      </c>
      <c r="X273" s="39" t="str">
        <f t="shared" si="117"/>
        <v>-</v>
      </c>
      <c r="Y273" s="36" t="str">
        <f t="shared" ca="1" si="118"/>
        <v>-</v>
      </c>
      <c r="Z273" s="37" t="str">
        <f t="shared" ca="1" si="119"/>
        <v>-</v>
      </c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39" t="str">
        <f t="shared" si="100"/>
        <v>-</v>
      </c>
      <c r="AN273" s="39" t="str">
        <f t="shared" si="101"/>
        <v>-</v>
      </c>
      <c r="AO273" s="39" t="str">
        <f t="shared" si="102"/>
        <v>-</v>
      </c>
      <c r="AP273" s="39" t="str">
        <f t="shared" si="103"/>
        <v>-</v>
      </c>
      <c r="AQ273" s="39" t="str">
        <f t="shared" si="104"/>
        <v>-</v>
      </c>
      <c r="AR273" s="39" t="str">
        <f t="shared" si="105"/>
        <v>-</v>
      </c>
      <c r="AS273" s="39" t="str">
        <f t="shared" si="106"/>
        <v>-</v>
      </c>
      <c r="AT273" s="39" t="str">
        <f t="shared" si="107"/>
        <v>-</v>
      </c>
      <c r="AU273" s="39" t="str">
        <f t="shared" si="108"/>
        <v>-</v>
      </c>
      <c r="AV273" s="39" t="str">
        <f t="shared" si="109"/>
        <v>-</v>
      </c>
      <c r="AW273" s="39" t="str">
        <f t="shared" si="110"/>
        <v>-</v>
      </c>
      <c r="AX273" s="39" t="str">
        <f t="shared" si="111"/>
        <v>-</v>
      </c>
      <c r="AY273" s="3"/>
      <c r="AZ273" s="26"/>
      <c r="BA273" s="26"/>
      <c r="BB273" s="34"/>
      <c r="BC273" s="26"/>
      <c r="BD273" s="34"/>
      <c r="BE273" s="34"/>
      <c r="BF273" s="34"/>
      <c r="BI273" s="26"/>
    </row>
    <row r="274" spans="1:61" s="4" customFormat="1" ht="13.9" customHeight="1" x14ac:dyDescent="0.25">
      <c r="A274" s="3"/>
      <c r="B274" s="9" t="s">
        <v>328</v>
      </c>
      <c r="C274" s="5"/>
      <c r="D274" s="6"/>
      <c r="E274" s="7"/>
      <c r="F274" s="7"/>
      <c r="G274" s="7"/>
      <c r="H274" s="6"/>
      <c r="I274" s="6"/>
      <c r="J274" s="6">
        <f t="shared" si="112"/>
        <v>0</v>
      </c>
      <c r="K274" s="13" t="str">
        <f t="shared" si="99"/>
        <v>-</v>
      </c>
      <c r="L274" s="6" t="str">
        <f t="shared" si="96"/>
        <v/>
      </c>
      <c r="M274" s="25" t="str">
        <f>IF(I274="","-",IFERROR(VLOOKUP(L274,Segédlisták!$B$3:$C$18,2,0),"-"))</f>
        <v>-</v>
      </c>
      <c r="N274" s="42" t="str">
        <f t="shared" si="97"/>
        <v>-</v>
      </c>
      <c r="O274" s="43"/>
      <c r="P274" s="44" t="str">
        <f t="shared" si="113"/>
        <v>-</v>
      </c>
      <c r="Q274" s="7" t="s">
        <v>1071</v>
      </c>
      <c r="R274" s="1"/>
      <c r="S274" s="1"/>
      <c r="T274" s="17" t="str">
        <f t="shared" si="98"/>
        <v>-</v>
      </c>
      <c r="U274" s="36" t="str">
        <f t="shared" ca="1" si="114"/>
        <v>-</v>
      </c>
      <c r="V274" s="37" t="str">
        <f t="shared" ca="1" si="115"/>
        <v>-</v>
      </c>
      <c r="W274" s="38" t="str">
        <f t="shared" si="116"/>
        <v>-</v>
      </c>
      <c r="X274" s="39" t="str">
        <f t="shared" si="117"/>
        <v>-</v>
      </c>
      <c r="Y274" s="36" t="str">
        <f t="shared" ca="1" si="118"/>
        <v>-</v>
      </c>
      <c r="Z274" s="37" t="str">
        <f t="shared" ca="1" si="119"/>
        <v>-</v>
      </c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39" t="str">
        <f t="shared" si="100"/>
        <v>-</v>
      </c>
      <c r="AN274" s="39" t="str">
        <f t="shared" si="101"/>
        <v>-</v>
      </c>
      <c r="AO274" s="39" t="str">
        <f t="shared" si="102"/>
        <v>-</v>
      </c>
      <c r="AP274" s="39" t="str">
        <f t="shared" si="103"/>
        <v>-</v>
      </c>
      <c r="AQ274" s="39" t="str">
        <f t="shared" si="104"/>
        <v>-</v>
      </c>
      <c r="AR274" s="39" t="str">
        <f t="shared" si="105"/>
        <v>-</v>
      </c>
      <c r="AS274" s="39" t="str">
        <f t="shared" si="106"/>
        <v>-</v>
      </c>
      <c r="AT274" s="39" t="str">
        <f t="shared" si="107"/>
        <v>-</v>
      </c>
      <c r="AU274" s="39" t="str">
        <f t="shared" si="108"/>
        <v>-</v>
      </c>
      <c r="AV274" s="39" t="str">
        <f t="shared" si="109"/>
        <v>-</v>
      </c>
      <c r="AW274" s="39" t="str">
        <f t="shared" si="110"/>
        <v>-</v>
      </c>
      <c r="AX274" s="39" t="str">
        <f t="shared" si="111"/>
        <v>-</v>
      </c>
      <c r="AY274" s="3"/>
      <c r="AZ274" s="26"/>
      <c r="BA274" s="26"/>
      <c r="BB274" s="34"/>
      <c r="BC274" s="26"/>
      <c r="BD274" s="34"/>
      <c r="BE274" s="34"/>
      <c r="BF274" s="34"/>
      <c r="BI274" s="26"/>
    </row>
    <row r="275" spans="1:61" s="4" customFormat="1" ht="13.9" customHeight="1" x14ac:dyDescent="0.25">
      <c r="A275" s="3"/>
      <c r="B275" s="9" t="s">
        <v>329</v>
      </c>
      <c r="C275" s="5"/>
      <c r="D275" s="6"/>
      <c r="E275" s="7"/>
      <c r="F275" s="7"/>
      <c r="G275" s="7"/>
      <c r="H275" s="6"/>
      <c r="I275" s="6"/>
      <c r="J275" s="6">
        <f t="shared" si="112"/>
        <v>0</v>
      </c>
      <c r="K275" s="13" t="str">
        <f t="shared" si="99"/>
        <v>-</v>
      </c>
      <c r="L275" s="6" t="str">
        <f t="shared" si="96"/>
        <v/>
      </c>
      <c r="M275" s="25" t="str">
        <f>IF(I275="","-",IFERROR(VLOOKUP(L275,Segédlisták!$B$3:$C$18,2,0),"-"))</f>
        <v>-</v>
      </c>
      <c r="N275" s="42" t="str">
        <f t="shared" si="97"/>
        <v>-</v>
      </c>
      <c r="O275" s="43"/>
      <c r="P275" s="44" t="str">
        <f t="shared" si="113"/>
        <v>-</v>
      </c>
      <c r="Q275" s="7" t="s">
        <v>1071</v>
      </c>
      <c r="R275" s="1"/>
      <c r="S275" s="1"/>
      <c r="T275" s="17" t="str">
        <f t="shared" si="98"/>
        <v>-</v>
      </c>
      <c r="U275" s="36" t="str">
        <f t="shared" ca="1" si="114"/>
        <v>-</v>
      </c>
      <c r="V275" s="37" t="str">
        <f t="shared" ca="1" si="115"/>
        <v>-</v>
      </c>
      <c r="W275" s="38" t="str">
        <f t="shared" si="116"/>
        <v>-</v>
      </c>
      <c r="X275" s="39" t="str">
        <f t="shared" si="117"/>
        <v>-</v>
      </c>
      <c r="Y275" s="36" t="str">
        <f t="shared" ca="1" si="118"/>
        <v>-</v>
      </c>
      <c r="Z275" s="37" t="str">
        <f t="shared" ca="1" si="119"/>
        <v>-</v>
      </c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39" t="str">
        <f t="shared" si="100"/>
        <v>-</v>
      </c>
      <c r="AN275" s="39" t="str">
        <f t="shared" si="101"/>
        <v>-</v>
      </c>
      <c r="AO275" s="39" t="str">
        <f t="shared" si="102"/>
        <v>-</v>
      </c>
      <c r="AP275" s="39" t="str">
        <f t="shared" si="103"/>
        <v>-</v>
      </c>
      <c r="AQ275" s="39" t="str">
        <f t="shared" si="104"/>
        <v>-</v>
      </c>
      <c r="AR275" s="39" t="str">
        <f t="shared" si="105"/>
        <v>-</v>
      </c>
      <c r="AS275" s="39" t="str">
        <f t="shared" si="106"/>
        <v>-</v>
      </c>
      <c r="AT275" s="39" t="str">
        <f t="shared" si="107"/>
        <v>-</v>
      </c>
      <c r="AU275" s="39" t="str">
        <f t="shared" si="108"/>
        <v>-</v>
      </c>
      <c r="AV275" s="39" t="str">
        <f t="shared" si="109"/>
        <v>-</v>
      </c>
      <c r="AW275" s="39" t="str">
        <f t="shared" si="110"/>
        <v>-</v>
      </c>
      <c r="AX275" s="39" t="str">
        <f t="shared" si="111"/>
        <v>-</v>
      </c>
      <c r="AY275" s="3"/>
      <c r="AZ275" s="26"/>
      <c r="BA275" s="26"/>
      <c r="BB275" s="34"/>
      <c r="BC275" s="26"/>
      <c r="BD275" s="34"/>
      <c r="BE275" s="34"/>
      <c r="BF275" s="34"/>
      <c r="BI275" s="26"/>
    </row>
    <row r="276" spans="1:61" s="4" customFormat="1" ht="13.9" customHeight="1" x14ac:dyDescent="0.25">
      <c r="A276" s="3"/>
      <c r="B276" s="9" t="s">
        <v>330</v>
      </c>
      <c r="C276" s="5"/>
      <c r="D276" s="6"/>
      <c r="E276" s="7"/>
      <c r="F276" s="7"/>
      <c r="G276" s="7"/>
      <c r="H276" s="6"/>
      <c r="I276" s="6"/>
      <c r="J276" s="6">
        <f t="shared" si="112"/>
        <v>0</v>
      </c>
      <c r="K276" s="13" t="str">
        <f t="shared" si="99"/>
        <v>-</v>
      </c>
      <c r="L276" s="6" t="str">
        <f t="shared" si="96"/>
        <v/>
      </c>
      <c r="M276" s="25" t="str">
        <f>IF(I276="","-",IFERROR(VLOOKUP(L276,Segédlisták!$B$3:$C$18,2,0),"-"))</f>
        <v>-</v>
      </c>
      <c r="N276" s="42" t="str">
        <f t="shared" si="97"/>
        <v>-</v>
      </c>
      <c r="O276" s="43"/>
      <c r="P276" s="44" t="str">
        <f t="shared" si="113"/>
        <v>-</v>
      </c>
      <c r="Q276" s="7" t="s">
        <v>1071</v>
      </c>
      <c r="R276" s="1"/>
      <c r="S276" s="1"/>
      <c r="T276" s="17" t="str">
        <f t="shared" si="98"/>
        <v>-</v>
      </c>
      <c r="U276" s="36" t="str">
        <f t="shared" ca="1" si="114"/>
        <v>-</v>
      </c>
      <c r="V276" s="37" t="str">
        <f t="shared" ca="1" si="115"/>
        <v>-</v>
      </c>
      <c r="W276" s="38" t="str">
        <f t="shared" si="116"/>
        <v>-</v>
      </c>
      <c r="X276" s="39" t="str">
        <f t="shared" si="117"/>
        <v>-</v>
      </c>
      <c r="Y276" s="36" t="str">
        <f t="shared" ca="1" si="118"/>
        <v>-</v>
      </c>
      <c r="Z276" s="37" t="str">
        <f t="shared" ca="1" si="119"/>
        <v>-</v>
      </c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39" t="str">
        <f t="shared" si="100"/>
        <v>-</v>
      </c>
      <c r="AN276" s="39" t="str">
        <f t="shared" si="101"/>
        <v>-</v>
      </c>
      <c r="AO276" s="39" t="str">
        <f t="shared" si="102"/>
        <v>-</v>
      </c>
      <c r="AP276" s="39" t="str">
        <f t="shared" si="103"/>
        <v>-</v>
      </c>
      <c r="AQ276" s="39" t="str">
        <f t="shared" si="104"/>
        <v>-</v>
      </c>
      <c r="AR276" s="39" t="str">
        <f t="shared" si="105"/>
        <v>-</v>
      </c>
      <c r="AS276" s="39" t="str">
        <f t="shared" si="106"/>
        <v>-</v>
      </c>
      <c r="AT276" s="39" t="str">
        <f t="shared" si="107"/>
        <v>-</v>
      </c>
      <c r="AU276" s="39" t="str">
        <f t="shared" si="108"/>
        <v>-</v>
      </c>
      <c r="AV276" s="39" t="str">
        <f t="shared" si="109"/>
        <v>-</v>
      </c>
      <c r="AW276" s="39" t="str">
        <f t="shared" si="110"/>
        <v>-</v>
      </c>
      <c r="AX276" s="39" t="str">
        <f t="shared" si="111"/>
        <v>-</v>
      </c>
      <c r="AY276" s="3"/>
      <c r="AZ276" s="26"/>
      <c r="BA276" s="26"/>
      <c r="BB276" s="34"/>
      <c r="BC276" s="26"/>
      <c r="BD276" s="34"/>
      <c r="BE276" s="34"/>
      <c r="BF276" s="34"/>
      <c r="BI276" s="26"/>
    </row>
    <row r="277" spans="1:61" s="4" customFormat="1" ht="13.9" customHeight="1" x14ac:dyDescent="0.25">
      <c r="A277" s="3"/>
      <c r="B277" s="9" t="s">
        <v>331</v>
      </c>
      <c r="C277" s="5"/>
      <c r="D277" s="6"/>
      <c r="E277" s="7"/>
      <c r="F277" s="7"/>
      <c r="G277" s="7"/>
      <c r="H277" s="6"/>
      <c r="I277" s="6"/>
      <c r="J277" s="6">
        <f t="shared" si="112"/>
        <v>0</v>
      </c>
      <c r="K277" s="13" t="str">
        <f t="shared" si="99"/>
        <v>-</v>
      </c>
      <c r="L277" s="6" t="str">
        <f t="shared" si="96"/>
        <v/>
      </c>
      <c r="M277" s="25" t="str">
        <f>IF(I277="","-",IFERROR(VLOOKUP(L277,Segédlisták!$B$3:$C$18,2,0),"-"))</f>
        <v>-</v>
      </c>
      <c r="N277" s="42" t="str">
        <f t="shared" si="97"/>
        <v>-</v>
      </c>
      <c r="O277" s="43"/>
      <c r="P277" s="44" t="str">
        <f t="shared" si="113"/>
        <v>-</v>
      </c>
      <c r="Q277" s="7" t="s">
        <v>1071</v>
      </c>
      <c r="R277" s="1"/>
      <c r="S277" s="1"/>
      <c r="T277" s="17" t="str">
        <f t="shared" si="98"/>
        <v>-</v>
      </c>
      <c r="U277" s="36" t="str">
        <f t="shared" ca="1" si="114"/>
        <v>-</v>
      </c>
      <c r="V277" s="37" t="str">
        <f t="shared" ca="1" si="115"/>
        <v>-</v>
      </c>
      <c r="W277" s="38" t="str">
        <f t="shared" si="116"/>
        <v>-</v>
      </c>
      <c r="X277" s="39" t="str">
        <f t="shared" si="117"/>
        <v>-</v>
      </c>
      <c r="Y277" s="36" t="str">
        <f t="shared" ca="1" si="118"/>
        <v>-</v>
      </c>
      <c r="Z277" s="37" t="str">
        <f t="shared" ca="1" si="119"/>
        <v>-</v>
      </c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39" t="str">
        <f t="shared" si="100"/>
        <v>-</v>
      </c>
      <c r="AN277" s="39" t="str">
        <f t="shared" si="101"/>
        <v>-</v>
      </c>
      <c r="AO277" s="39" t="str">
        <f t="shared" si="102"/>
        <v>-</v>
      </c>
      <c r="AP277" s="39" t="str">
        <f t="shared" si="103"/>
        <v>-</v>
      </c>
      <c r="AQ277" s="39" t="str">
        <f t="shared" si="104"/>
        <v>-</v>
      </c>
      <c r="AR277" s="39" t="str">
        <f t="shared" si="105"/>
        <v>-</v>
      </c>
      <c r="AS277" s="39" t="str">
        <f t="shared" si="106"/>
        <v>-</v>
      </c>
      <c r="AT277" s="39" t="str">
        <f t="shared" si="107"/>
        <v>-</v>
      </c>
      <c r="AU277" s="39" t="str">
        <f t="shared" si="108"/>
        <v>-</v>
      </c>
      <c r="AV277" s="39" t="str">
        <f t="shared" si="109"/>
        <v>-</v>
      </c>
      <c r="AW277" s="39" t="str">
        <f t="shared" si="110"/>
        <v>-</v>
      </c>
      <c r="AX277" s="39" t="str">
        <f t="shared" si="111"/>
        <v>-</v>
      </c>
      <c r="AY277" s="3"/>
      <c r="AZ277" s="26"/>
      <c r="BA277" s="26"/>
      <c r="BB277" s="34"/>
      <c r="BC277" s="26"/>
      <c r="BD277" s="34"/>
      <c r="BE277" s="34"/>
      <c r="BF277" s="34"/>
      <c r="BI277" s="26"/>
    </row>
    <row r="278" spans="1:61" s="4" customFormat="1" ht="13.9" customHeight="1" x14ac:dyDescent="0.25">
      <c r="A278" s="3"/>
      <c r="B278" s="9" t="s">
        <v>332</v>
      </c>
      <c r="C278" s="5"/>
      <c r="D278" s="6"/>
      <c r="E278" s="7"/>
      <c r="F278" s="7"/>
      <c r="G278" s="7"/>
      <c r="H278" s="6"/>
      <c r="I278" s="6"/>
      <c r="J278" s="6">
        <f t="shared" si="112"/>
        <v>0</v>
      </c>
      <c r="K278" s="13" t="str">
        <f t="shared" si="99"/>
        <v>-</v>
      </c>
      <c r="L278" s="6" t="str">
        <f t="shared" si="96"/>
        <v/>
      </c>
      <c r="M278" s="25" t="str">
        <f>IF(I278="","-",IFERROR(VLOOKUP(L278,Segédlisták!$B$3:$C$18,2,0),"-"))</f>
        <v>-</v>
      </c>
      <c r="N278" s="42" t="str">
        <f t="shared" si="97"/>
        <v>-</v>
      </c>
      <c r="O278" s="43"/>
      <c r="P278" s="44" t="str">
        <f t="shared" si="113"/>
        <v>-</v>
      </c>
      <c r="Q278" s="7" t="s">
        <v>1071</v>
      </c>
      <c r="R278" s="1"/>
      <c r="S278" s="1"/>
      <c r="T278" s="17" t="str">
        <f t="shared" si="98"/>
        <v>-</v>
      </c>
      <c r="U278" s="36" t="str">
        <f t="shared" ca="1" si="114"/>
        <v>-</v>
      </c>
      <c r="V278" s="37" t="str">
        <f t="shared" ca="1" si="115"/>
        <v>-</v>
      </c>
      <c r="W278" s="38" t="str">
        <f t="shared" si="116"/>
        <v>-</v>
      </c>
      <c r="X278" s="39" t="str">
        <f t="shared" si="117"/>
        <v>-</v>
      </c>
      <c r="Y278" s="36" t="str">
        <f t="shared" ca="1" si="118"/>
        <v>-</v>
      </c>
      <c r="Z278" s="37" t="str">
        <f t="shared" ca="1" si="119"/>
        <v>-</v>
      </c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39" t="str">
        <f t="shared" si="100"/>
        <v>-</v>
      </c>
      <c r="AN278" s="39" t="str">
        <f t="shared" si="101"/>
        <v>-</v>
      </c>
      <c r="AO278" s="39" t="str">
        <f t="shared" si="102"/>
        <v>-</v>
      </c>
      <c r="AP278" s="39" t="str">
        <f t="shared" si="103"/>
        <v>-</v>
      </c>
      <c r="AQ278" s="39" t="str">
        <f t="shared" si="104"/>
        <v>-</v>
      </c>
      <c r="AR278" s="39" t="str">
        <f t="shared" si="105"/>
        <v>-</v>
      </c>
      <c r="AS278" s="39" t="str">
        <f t="shared" si="106"/>
        <v>-</v>
      </c>
      <c r="AT278" s="39" t="str">
        <f t="shared" si="107"/>
        <v>-</v>
      </c>
      <c r="AU278" s="39" t="str">
        <f t="shared" si="108"/>
        <v>-</v>
      </c>
      <c r="AV278" s="39" t="str">
        <f t="shared" si="109"/>
        <v>-</v>
      </c>
      <c r="AW278" s="39" t="str">
        <f t="shared" si="110"/>
        <v>-</v>
      </c>
      <c r="AX278" s="39" t="str">
        <f t="shared" si="111"/>
        <v>-</v>
      </c>
      <c r="AY278" s="3"/>
      <c r="AZ278" s="26"/>
      <c r="BA278" s="26"/>
      <c r="BB278" s="34"/>
      <c r="BC278" s="26"/>
      <c r="BD278" s="34"/>
      <c r="BE278" s="34"/>
      <c r="BF278" s="34"/>
      <c r="BI278" s="26"/>
    </row>
    <row r="279" spans="1:61" s="4" customFormat="1" ht="13.9" customHeight="1" x14ac:dyDescent="0.25">
      <c r="A279" s="3"/>
      <c r="B279" s="9" t="s">
        <v>333</v>
      </c>
      <c r="C279" s="5"/>
      <c r="D279" s="6"/>
      <c r="E279" s="7"/>
      <c r="F279" s="7"/>
      <c r="G279" s="7"/>
      <c r="H279" s="6"/>
      <c r="I279" s="6"/>
      <c r="J279" s="6">
        <f t="shared" si="112"/>
        <v>0</v>
      </c>
      <c r="K279" s="13" t="str">
        <f t="shared" si="99"/>
        <v>-</v>
      </c>
      <c r="L279" s="6" t="str">
        <f t="shared" si="96"/>
        <v/>
      </c>
      <c r="M279" s="25" t="str">
        <f>IF(I279="","-",IFERROR(VLOOKUP(L279,Segédlisták!$B$3:$C$18,2,0),"-"))</f>
        <v>-</v>
      </c>
      <c r="N279" s="42" t="str">
        <f t="shared" si="97"/>
        <v>-</v>
      </c>
      <c r="O279" s="43"/>
      <c r="P279" s="44" t="str">
        <f t="shared" si="113"/>
        <v>-</v>
      </c>
      <c r="Q279" s="7" t="s">
        <v>1071</v>
      </c>
      <c r="R279" s="1"/>
      <c r="S279" s="1"/>
      <c r="T279" s="17" t="str">
        <f t="shared" si="98"/>
        <v>-</v>
      </c>
      <c r="U279" s="36" t="str">
        <f t="shared" ca="1" si="114"/>
        <v>-</v>
      </c>
      <c r="V279" s="37" t="str">
        <f t="shared" ca="1" si="115"/>
        <v>-</v>
      </c>
      <c r="W279" s="38" t="str">
        <f t="shared" si="116"/>
        <v>-</v>
      </c>
      <c r="X279" s="39" t="str">
        <f t="shared" si="117"/>
        <v>-</v>
      </c>
      <c r="Y279" s="36" t="str">
        <f t="shared" ca="1" si="118"/>
        <v>-</v>
      </c>
      <c r="Z279" s="37" t="str">
        <f t="shared" ca="1" si="119"/>
        <v>-</v>
      </c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39" t="str">
        <f t="shared" si="100"/>
        <v>-</v>
      </c>
      <c r="AN279" s="39" t="str">
        <f t="shared" si="101"/>
        <v>-</v>
      </c>
      <c r="AO279" s="39" t="str">
        <f t="shared" si="102"/>
        <v>-</v>
      </c>
      <c r="AP279" s="39" t="str">
        <f t="shared" si="103"/>
        <v>-</v>
      </c>
      <c r="AQ279" s="39" t="str">
        <f t="shared" si="104"/>
        <v>-</v>
      </c>
      <c r="AR279" s="39" t="str">
        <f t="shared" si="105"/>
        <v>-</v>
      </c>
      <c r="AS279" s="39" t="str">
        <f t="shared" si="106"/>
        <v>-</v>
      </c>
      <c r="AT279" s="39" t="str">
        <f t="shared" si="107"/>
        <v>-</v>
      </c>
      <c r="AU279" s="39" t="str">
        <f t="shared" si="108"/>
        <v>-</v>
      </c>
      <c r="AV279" s="39" t="str">
        <f t="shared" si="109"/>
        <v>-</v>
      </c>
      <c r="AW279" s="39" t="str">
        <f t="shared" si="110"/>
        <v>-</v>
      </c>
      <c r="AX279" s="39" t="str">
        <f t="shared" si="111"/>
        <v>-</v>
      </c>
      <c r="AY279" s="3"/>
      <c r="AZ279" s="26"/>
      <c r="BA279" s="26"/>
      <c r="BB279" s="34"/>
      <c r="BC279" s="26"/>
      <c r="BD279" s="34"/>
      <c r="BE279" s="34"/>
      <c r="BF279" s="34"/>
      <c r="BI279" s="26"/>
    </row>
    <row r="280" spans="1:61" s="4" customFormat="1" ht="13.9" customHeight="1" x14ac:dyDescent="0.25">
      <c r="A280" s="3"/>
      <c r="B280" s="9" t="s">
        <v>334</v>
      </c>
      <c r="C280" s="5"/>
      <c r="D280" s="6"/>
      <c r="E280" s="7"/>
      <c r="F280" s="7"/>
      <c r="G280" s="7"/>
      <c r="H280" s="6"/>
      <c r="I280" s="6"/>
      <c r="J280" s="6">
        <f t="shared" si="112"/>
        <v>0</v>
      </c>
      <c r="K280" s="13" t="str">
        <f t="shared" si="99"/>
        <v>-</v>
      </c>
      <c r="L280" s="6" t="str">
        <f t="shared" si="96"/>
        <v/>
      </c>
      <c r="M280" s="25" t="str">
        <f>IF(I280="","-",IFERROR(VLOOKUP(L280,Segédlisták!$B$3:$C$18,2,0),"-"))</f>
        <v>-</v>
      </c>
      <c r="N280" s="42" t="str">
        <f t="shared" si="97"/>
        <v>-</v>
      </c>
      <c r="O280" s="43"/>
      <c r="P280" s="44" t="str">
        <f t="shared" si="113"/>
        <v>-</v>
      </c>
      <c r="Q280" s="7" t="s">
        <v>1071</v>
      </c>
      <c r="R280" s="1"/>
      <c r="S280" s="1"/>
      <c r="T280" s="17" t="str">
        <f t="shared" si="98"/>
        <v>-</v>
      </c>
      <c r="U280" s="36" t="str">
        <f t="shared" ca="1" si="114"/>
        <v>-</v>
      </c>
      <c r="V280" s="37" t="str">
        <f t="shared" ca="1" si="115"/>
        <v>-</v>
      </c>
      <c r="W280" s="38" t="str">
        <f t="shared" si="116"/>
        <v>-</v>
      </c>
      <c r="X280" s="39" t="str">
        <f t="shared" si="117"/>
        <v>-</v>
      </c>
      <c r="Y280" s="36" t="str">
        <f t="shared" ca="1" si="118"/>
        <v>-</v>
      </c>
      <c r="Z280" s="37" t="str">
        <f t="shared" ca="1" si="119"/>
        <v>-</v>
      </c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39" t="str">
        <f t="shared" si="100"/>
        <v>-</v>
      </c>
      <c r="AN280" s="39" t="str">
        <f t="shared" si="101"/>
        <v>-</v>
      </c>
      <c r="AO280" s="39" t="str">
        <f t="shared" si="102"/>
        <v>-</v>
      </c>
      <c r="AP280" s="39" t="str">
        <f t="shared" si="103"/>
        <v>-</v>
      </c>
      <c r="AQ280" s="39" t="str">
        <f t="shared" si="104"/>
        <v>-</v>
      </c>
      <c r="AR280" s="39" t="str">
        <f t="shared" si="105"/>
        <v>-</v>
      </c>
      <c r="AS280" s="39" t="str">
        <f t="shared" si="106"/>
        <v>-</v>
      </c>
      <c r="AT280" s="39" t="str">
        <f t="shared" si="107"/>
        <v>-</v>
      </c>
      <c r="AU280" s="39" t="str">
        <f t="shared" si="108"/>
        <v>-</v>
      </c>
      <c r="AV280" s="39" t="str">
        <f t="shared" si="109"/>
        <v>-</v>
      </c>
      <c r="AW280" s="39" t="str">
        <f t="shared" si="110"/>
        <v>-</v>
      </c>
      <c r="AX280" s="39" t="str">
        <f t="shared" si="111"/>
        <v>-</v>
      </c>
      <c r="AY280" s="3"/>
      <c r="AZ280" s="26"/>
      <c r="BA280" s="26"/>
      <c r="BB280" s="34"/>
      <c r="BC280" s="26"/>
      <c r="BD280" s="34"/>
      <c r="BE280" s="34"/>
      <c r="BF280" s="34"/>
      <c r="BI280" s="26"/>
    </row>
    <row r="281" spans="1:61" s="4" customFormat="1" ht="13.9" customHeight="1" x14ac:dyDescent="0.25">
      <c r="A281" s="3"/>
      <c r="B281" s="9" t="s">
        <v>335</v>
      </c>
      <c r="C281" s="5"/>
      <c r="D281" s="6"/>
      <c r="E281" s="7"/>
      <c r="F281" s="7"/>
      <c r="G281" s="7"/>
      <c r="H281" s="6"/>
      <c r="I281" s="6"/>
      <c r="J281" s="6">
        <f t="shared" si="112"/>
        <v>0</v>
      </c>
      <c r="K281" s="13" t="str">
        <f t="shared" si="99"/>
        <v>-</v>
      </c>
      <c r="L281" s="6" t="str">
        <f t="shared" si="96"/>
        <v/>
      </c>
      <c r="M281" s="25" t="str">
        <f>IF(I281="","-",IFERROR(VLOOKUP(L281,Segédlisták!$B$3:$C$18,2,0),"-"))</f>
        <v>-</v>
      </c>
      <c r="N281" s="42" t="str">
        <f t="shared" si="97"/>
        <v>-</v>
      </c>
      <c r="O281" s="43"/>
      <c r="P281" s="44" t="str">
        <f t="shared" si="113"/>
        <v>-</v>
      </c>
      <c r="Q281" s="7" t="s">
        <v>1071</v>
      </c>
      <c r="R281" s="1"/>
      <c r="S281" s="1"/>
      <c r="T281" s="17" t="str">
        <f t="shared" si="98"/>
        <v>-</v>
      </c>
      <c r="U281" s="36" t="str">
        <f t="shared" ca="1" si="114"/>
        <v>-</v>
      </c>
      <c r="V281" s="37" t="str">
        <f t="shared" ca="1" si="115"/>
        <v>-</v>
      </c>
      <c r="W281" s="38" t="str">
        <f t="shared" si="116"/>
        <v>-</v>
      </c>
      <c r="X281" s="39" t="str">
        <f t="shared" si="117"/>
        <v>-</v>
      </c>
      <c r="Y281" s="36" t="str">
        <f t="shared" ca="1" si="118"/>
        <v>-</v>
      </c>
      <c r="Z281" s="37" t="str">
        <f t="shared" ca="1" si="119"/>
        <v>-</v>
      </c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39" t="str">
        <f t="shared" si="100"/>
        <v>-</v>
      </c>
      <c r="AN281" s="39" t="str">
        <f t="shared" si="101"/>
        <v>-</v>
      </c>
      <c r="AO281" s="39" t="str">
        <f t="shared" si="102"/>
        <v>-</v>
      </c>
      <c r="AP281" s="39" t="str">
        <f t="shared" si="103"/>
        <v>-</v>
      </c>
      <c r="AQ281" s="39" t="str">
        <f t="shared" si="104"/>
        <v>-</v>
      </c>
      <c r="AR281" s="39" t="str">
        <f t="shared" si="105"/>
        <v>-</v>
      </c>
      <c r="AS281" s="39" t="str">
        <f t="shared" si="106"/>
        <v>-</v>
      </c>
      <c r="AT281" s="39" t="str">
        <f t="shared" si="107"/>
        <v>-</v>
      </c>
      <c r="AU281" s="39" t="str">
        <f t="shared" si="108"/>
        <v>-</v>
      </c>
      <c r="AV281" s="39" t="str">
        <f t="shared" si="109"/>
        <v>-</v>
      </c>
      <c r="AW281" s="39" t="str">
        <f t="shared" si="110"/>
        <v>-</v>
      </c>
      <c r="AX281" s="39" t="str">
        <f t="shared" si="111"/>
        <v>-</v>
      </c>
      <c r="AY281" s="3"/>
      <c r="AZ281" s="26"/>
      <c r="BA281" s="26"/>
      <c r="BB281" s="34"/>
      <c r="BC281" s="26"/>
      <c r="BD281" s="34"/>
      <c r="BE281" s="34"/>
      <c r="BF281" s="34"/>
      <c r="BI281" s="26"/>
    </row>
    <row r="282" spans="1:61" s="4" customFormat="1" ht="13.9" customHeight="1" x14ac:dyDescent="0.25">
      <c r="A282" s="3"/>
      <c r="B282" s="9" t="s">
        <v>336</v>
      </c>
      <c r="C282" s="5"/>
      <c r="D282" s="6"/>
      <c r="E282" s="7"/>
      <c r="F282" s="7"/>
      <c r="G282" s="7"/>
      <c r="H282" s="6"/>
      <c r="I282" s="6"/>
      <c r="J282" s="6">
        <f t="shared" si="112"/>
        <v>0</v>
      </c>
      <c r="K282" s="13" t="str">
        <f t="shared" si="99"/>
        <v>-</v>
      </c>
      <c r="L282" s="6" t="str">
        <f t="shared" si="96"/>
        <v/>
      </c>
      <c r="M282" s="25" t="str">
        <f>IF(I282="","-",IFERROR(VLOOKUP(L282,Segédlisták!$B$3:$C$18,2,0),"-"))</f>
        <v>-</v>
      </c>
      <c r="N282" s="42" t="str">
        <f t="shared" si="97"/>
        <v>-</v>
      </c>
      <c r="O282" s="43"/>
      <c r="P282" s="44" t="str">
        <f t="shared" si="113"/>
        <v>-</v>
      </c>
      <c r="Q282" s="7" t="s">
        <v>1071</v>
      </c>
      <c r="R282" s="1"/>
      <c r="S282" s="1"/>
      <c r="T282" s="17" t="str">
        <f t="shared" si="98"/>
        <v>-</v>
      </c>
      <c r="U282" s="36" t="str">
        <f t="shared" ca="1" si="114"/>
        <v>-</v>
      </c>
      <c r="V282" s="37" t="str">
        <f t="shared" ca="1" si="115"/>
        <v>-</v>
      </c>
      <c r="W282" s="38" t="str">
        <f t="shared" si="116"/>
        <v>-</v>
      </c>
      <c r="X282" s="39" t="str">
        <f t="shared" si="117"/>
        <v>-</v>
      </c>
      <c r="Y282" s="36" t="str">
        <f t="shared" ca="1" si="118"/>
        <v>-</v>
      </c>
      <c r="Z282" s="37" t="str">
        <f t="shared" ca="1" si="119"/>
        <v>-</v>
      </c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39" t="str">
        <f t="shared" si="100"/>
        <v>-</v>
      </c>
      <c r="AN282" s="39" t="str">
        <f t="shared" si="101"/>
        <v>-</v>
      </c>
      <c r="AO282" s="39" t="str">
        <f t="shared" si="102"/>
        <v>-</v>
      </c>
      <c r="AP282" s="39" t="str">
        <f t="shared" si="103"/>
        <v>-</v>
      </c>
      <c r="AQ282" s="39" t="str">
        <f t="shared" si="104"/>
        <v>-</v>
      </c>
      <c r="AR282" s="39" t="str">
        <f t="shared" si="105"/>
        <v>-</v>
      </c>
      <c r="AS282" s="39" t="str">
        <f t="shared" si="106"/>
        <v>-</v>
      </c>
      <c r="AT282" s="39" t="str">
        <f t="shared" si="107"/>
        <v>-</v>
      </c>
      <c r="AU282" s="39" t="str">
        <f t="shared" si="108"/>
        <v>-</v>
      </c>
      <c r="AV282" s="39" t="str">
        <f t="shared" si="109"/>
        <v>-</v>
      </c>
      <c r="AW282" s="39" t="str">
        <f t="shared" si="110"/>
        <v>-</v>
      </c>
      <c r="AX282" s="39" t="str">
        <f t="shared" si="111"/>
        <v>-</v>
      </c>
      <c r="AY282" s="3"/>
      <c r="AZ282" s="26"/>
      <c r="BA282" s="26"/>
      <c r="BB282" s="34"/>
      <c r="BC282" s="26"/>
      <c r="BD282" s="34"/>
      <c r="BE282" s="34"/>
      <c r="BF282" s="34"/>
      <c r="BI282" s="26"/>
    </row>
    <row r="283" spans="1:61" s="4" customFormat="1" ht="13.9" customHeight="1" x14ac:dyDescent="0.25">
      <c r="A283" s="3"/>
      <c r="B283" s="9" t="s">
        <v>337</v>
      </c>
      <c r="C283" s="5"/>
      <c r="D283" s="6"/>
      <c r="E283" s="7"/>
      <c r="F283" s="7"/>
      <c r="G283" s="7"/>
      <c r="H283" s="6"/>
      <c r="I283" s="6"/>
      <c r="J283" s="6">
        <f t="shared" si="112"/>
        <v>0</v>
      </c>
      <c r="K283" s="13" t="str">
        <f t="shared" si="99"/>
        <v>-</v>
      </c>
      <c r="L283" s="6" t="str">
        <f t="shared" si="96"/>
        <v/>
      </c>
      <c r="M283" s="25" t="str">
        <f>IF(I283="","-",IFERROR(VLOOKUP(L283,Segédlisták!$B$3:$C$18,2,0),"-"))</f>
        <v>-</v>
      </c>
      <c r="N283" s="42" t="str">
        <f t="shared" si="97"/>
        <v>-</v>
      </c>
      <c r="O283" s="43"/>
      <c r="P283" s="44" t="str">
        <f t="shared" si="113"/>
        <v>-</v>
      </c>
      <c r="Q283" s="7" t="s">
        <v>1071</v>
      </c>
      <c r="R283" s="1"/>
      <c r="S283" s="1"/>
      <c r="T283" s="17" t="str">
        <f t="shared" si="98"/>
        <v>-</v>
      </c>
      <c r="U283" s="36" t="str">
        <f t="shared" ca="1" si="114"/>
        <v>-</v>
      </c>
      <c r="V283" s="37" t="str">
        <f t="shared" ca="1" si="115"/>
        <v>-</v>
      </c>
      <c r="W283" s="38" t="str">
        <f t="shared" si="116"/>
        <v>-</v>
      </c>
      <c r="X283" s="39" t="str">
        <f t="shared" si="117"/>
        <v>-</v>
      </c>
      <c r="Y283" s="36" t="str">
        <f t="shared" ca="1" si="118"/>
        <v>-</v>
      </c>
      <c r="Z283" s="37" t="str">
        <f t="shared" ca="1" si="119"/>
        <v>-</v>
      </c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39" t="str">
        <f t="shared" si="100"/>
        <v>-</v>
      </c>
      <c r="AN283" s="39" t="str">
        <f t="shared" si="101"/>
        <v>-</v>
      </c>
      <c r="AO283" s="39" t="str">
        <f t="shared" si="102"/>
        <v>-</v>
      </c>
      <c r="AP283" s="39" t="str">
        <f t="shared" si="103"/>
        <v>-</v>
      </c>
      <c r="AQ283" s="39" t="str">
        <f t="shared" si="104"/>
        <v>-</v>
      </c>
      <c r="AR283" s="39" t="str">
        <f t="shared" si="105"/>
        <v>-</v>
      </c>
      <c r="AS283" s="39" t="str">
        <f t="shared" si="106"/>
        <v>-</v>
      </c>
      <c r="AT283" s="39" t="str">
        <f t="shared" si="107"/>
        <v>-</v>
      </c>
      <c r="AU283" s="39" t="str">
        <f t="shared" si="108"/>
        <v>-</v>
      </c>
      <c r="AV283" s="39" t="str">
        <f t="shared" si="109"/>
        <v>-</v>
      </c>
      <c r="AW283" s="39" t="str">
        <f t="shared" si="110"/>
        <v>-</v>
      </c>
      <c r="AX283" s="39" t="str">
        <f t="shared" si="111"/>
        <v>-</v>
      </c>
      <c r="AY283" s="3"/>
      <c r="AZ283" s="26"/>
      <c r="BA283" s="26"/>
      <c r="BB283" s="34"/>
      <c r="BC283" s="26"/>
      <c r="BD283" s="34"/>
      <c r="BE283" s="34"/>
      <c r="BF283" s="34"/>
      <c r="BI283" s="26"/>
    </row>
    <row r="284" spans="1:61" s="4" customFormat="1" ht="13.9" customHeight="1" x14ac:dyDescent="0.25">
      <c r="A284" s="3"/>
      <c r="B284" s="9" t="s">
        <v>338</v>
      </c>
      <c r="C284" s="5"/>
      <c r="D284" s="6"/>
      <c r="E284" s="7"/>
      <c r="F284" s="7"/>
      <c r="G284" s="7"/>
      <c r="H284" s="6"/>
      <c r="I284" s="6"/>
      <c r="J284" s="6">
        <f t="shared" si="112"/>
        <v>0</v>
      </c>
      <c r="K284" s="13" t="str">
        <f t="shared" si="99"/>
        <v>-</v>
      </c>
      <c r="L284" s="6" t="str">
        <f t="shared" si="96"/>
        <v/>
      </c>
      <c r="M284" s="25" t="str">
        <f>IF(I284="","-",IFERROR(VLOOKUP(L284,Segédlisták!$B$3:$C$18,2,0),"-"))</f>
        <v>-</v>
      </c>
      <c r="N284" s="42" t="str">
        <f t="shared" si="97"/>
        <v>-</v>
      </c>
      <c r="O284" s="43"/>
      <c r="P284" s="44" t="str">
        <f t="shared" si="113"/>
        <v>-</v>
      </c>
      <c r="Q284" s="7" t="s">
        <v>1071</v>
      </c>
      <c r="R284" s="1"/>
      <c r="S284" s="1"/>
      <c r="T284" s="17" t="str">
        <f t="shared" si="98"/>
        <v>-</v>
      </c>
      <c r="U284" s="36" t="str">
        <f t="shared" ca="1" si="114"/>
        <v>-</v>
      </c>
      <c r="V284" s="37" t="str">
        <f t="shared" ca="1" si="115"/>
        <v>-</v>
      </c>
      <c r="W284" s="38" t="str">
        <f t="shared" si="116"/>
        <v>-</v>
      </c>
      <c r="X284" s="39" t="str">
        <f t="shared" si="117"/>
        <v>-</v>
      </c>
      <c r="Y284" s="36" t="str">
        <f t="shared" ca="1" si="118"/>
        <v>-</v>
      </c>
      <c r="Z284" s="37" t="str">
        <f t="shared" ca="1" si="119"/>
        <v>-</v>
      </c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39" t="str">
        <f t="shared" si="100"/>
        <v>-</v>
      </c>
      <c r="AN284" s="39" t="str">
        <f t="shared" si="101"/>
        <v>-</v>
      </c>
      <c r="AO284" s="39" t="str">
        <f t="shared" si="102"/>
        <v>-</v>
      </c>
      <c r="AP284" s="39" t="str">
        <f t="shared" si="103"/>
        <v>-</v>
      </c>
      <c r="AQ284" s="39" t="str">
        <f t="shared" si="104"/>
        <v>-</v>
      </c>
      <c r="AR284" s="39" t="str">
        <f t="shared" si="105"/>
        <v>-</v>
      </c>
      <c r="AS284" s="39" t="str">
        <f t="shared" si="106"/>
        <v>-</v>
      </c>
      <c r="AT284" s="39" t="str">
        <f t="shared" si="107"/>
        <v>-</v>
      </c>
      <c r="AU284" s="39" t="str">
        <f t="shared" si="108"/>
        <v>-</v>
      </c>
      <c r="AV284" s="39" t="str">
        <f t="shared" si="109"/>
        <v>-</v>
      </c>
      <c r="AW284" s="39" t="str">
        <f t="shared" si="110"/>
        <v>-</v>
      </c>
      <c r="AX284" s="39" t="str">
        <f t="shared" si="111"/>
        <v>-</v>
      </c>
      <c r="AY284" s="3"/>
      <c r="AZ284" s="26"/>
      <c r="BA284" s="26"/>
      <c r="BB284" s="34"/>
      <c r="BC284" s="26"/>
      <c r="BD284" s="34"/>
      <c r="BE284" s="34"/>
      <c r="BF284" s="34"/>
      <c r="BI284" s="26"/>
    </row>
    <row r="285" spans="1:61" s="4" customFormat="1" ht="13.9" customHeight="1" x14ac:dyDescent="0.25">
      <c r="A285" s="3"/>
      <c r="B285" s="9" t="s">
        <v>339</v>
      </c>
      <c r="C285" s="5"/>
      <c r="D285" s="6"/>
      <c r="E285" s="7"/>
      <c r="F285" s="7"/>
      <c r="G285" s="7"/>
      <c r="H285" s="6"/>
      <c r="I285" s="6"/>
      <c r="J285" s="6">
        <f t="shared" si="112"/>
        <v>0</v>
      </c>
      <c r="K285" s="13" t="str">
        <f t="shared" si="99"/>
        <v>-</v>
      </c>
      <c r="L285" s="6" t="str">
        <f t="shared" si="96"/>
        <v/>
      </c>
      <c r="M285" s="25" t="str">
        <f>IF(I285="","-",IFERROR(VLOOKUP(L285,Segédlisták!$B$3:$C$18,2,0),"-"))</f>
        <v>-</v>
      </c>
      <c r="N285" s="42" t="str">
        <f t="shared" si="97"/>
        <v>-</v>
      </c>
      <c r="O285" s="43"/>
      <c r="P285" s="44" t="str">
        <f t="shared" si="113"/>
        <v>-</v>
      </c>
      <c r="Q285" s="7" t="s">
        <v>1071</v>
      </c>
      <c r="R285" s="1"/>
      <c r="S285" s="1"/>
      <c r="T285" s="17" t="str">
        <f t="shared" si="98"/>
        <v>-</v>
      </c>
      <c r="U285" s="36" t="str">
        <f t="shared" ca="1" si="114"/>
        <v>-</v>
      </c>
      <c r="V285" s="37" t="str">
        <f t="shared" ca="1" si="115"/>
        <v>-</v>
      </c>
      <c r="W285" s="38" t="str">
        <f t="shared" si="116"/>
        <v>-</v>
      </c>
      <c r="X285" s="39" t="str">
        <f t="shared" si="117"/>
        <v>-</v>
      </c>
      <c r="Y285" s="36" t="str">
        <f t="shared" ca="1" si="118"/>
        <v>-</v>
      </c>
      <c r="Z285" s="37" t="str">
        <f t="shared" ca="1" si="119"/>
        <v>-</v>
      </c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39" t="str">
        <f t="shared" si="100"/>
        <v>-</v>
      </c>
      <c r="AN285" s="39" t="str">
        <f t="shared" si="101"/>
        <v>-</v>
      </c>
      <c r="AO285" s="39" t="str">
        <f t="shared" si="102"/>
        <v>-</v>
      </c>
      <c r="AP285" s="39" t="str">
        <f t="shared" si="103"/>
        <v>-</v>
      </c>
      <c r="AQ285" s="39" t="str">
        <f t="shared" si="104"/>
        <v>-</v>
      </c>
      <c r="AR285" s="39" t="str">
        <f t="shared" si="105"/>
        <v>-</v>
      </c>
      <c r="AS285" s="39" t="str">
        <f t="shared" si="106"/>
        <v>-</v>
      </c>
      <c r="AT285" s="39" t="str">
        <f t="shared" si="107"/>
        <v>-</v>
      </c>
      <c r="AU285" s="39" t="str">
        <f t="shared" si="108"/>
        <v>-</v>
      </c>
      <c r="AV285" s="39" t="str">
        <f t="shared" si="109"/>
        <v>-</v>
      </c>
      <c r="AW285" s="39" t="str">
        <f t="shared" si="110"/>
        <v>-</v>
      </c>
      <c r="AX285" s="39" t="str">
        <f t="shared" si="111"/>
        <v>-</v>
      </c>
      <c r="AY285" s="3"/>
      <c r="AZ285" s="26"/>
      <c r="BA285" s="26"/>
      <c r="BB285" s="34"/>
      <c r="BC285" s="26"/>
      <c r="BD285" s="34"/>
      <c r="BE285" s="34"/>
      <c r="BF285" s="34"/>
      <c r="BI285" s="26"/>
    </row>
    <row r="286" spans="1:61" s="4" customFormat="1" ht="13.9" customHeight="1" x14ac:dyDescent="0.25">
      <c r="A286" s="3"/>
      <c r="B286" s="9" t="s">
        <v>340</v>
      </c>
      <c r="C286" s="5"/>
      <c r="D286" s="6"/>
      <c r="E286" s="7"/>
      <c r="F286" s="7"/>
      <c r="G286" s="7"/>
      <c r="H286" s="6"/>
      <c r="I286" s="6"/>
      <c r="J286" s="6">
        <f t="shared" si="112"/>
        <v>0</v>
      </c>
      <c r="K286" s="13" t="str">
        <f t="shared" si="99"/>
        <v>-</v>
      </c>
      <c r="L286" s="6" t="str">
        <f t="shared" si="96"/>
        <v/>
      </c>
      <c r="M286" s="25" t="str">
        <f>IF(I286="","-",IFERROR(VLOOKUP(L286,Segédlisták!$B$3:$C$18,2,0),"-"))</f>
        <v>-</v>
      </c>
      <c r="N286" s="42" t="str">
        <f t="shared" si="97"/>
        <v>-</v>
      </c>
      <c r="O286" s="43"/>
      <c r="P286" s="44" t="str">
        <f t="shared" si="113"/>
        <v>-</v>
      </c>
      <c r="Q286" s="7" t="s">
        <v>1071</v>
      </c>
      <c r="R286" s="1"/>
      <c r="S286" s="1"/>
      <c r="T286" s="17" t="str">
        <f t="shared" si="98"/>
        <v>-</v>
      </c>
      <c r="U286" s="36" t="str">
        <f t="shared" ca="1" si="114"/>
        <v>-</v>
      </c>
      <c r="V286" s="37" t="str">
        <f t="shared" ca="1" si="115"/>
        <v>-</v>
      </c>
      <c r="W286" s="38" t="str">
        <f t="shared" si="116"/>
        <v>-</v>
      </c>
      <c r="X286" s="39" t="str">
        <f t="shared" si="117"/>
        <v>-</v>
      </c>
      <c r="Y286" s="36" t="str">
        <f t="shared" ca="1" si="118"/>
        <v>-</v>
      </c>
      <c r="Z286" s="37" t="str">
        <f t="shared" ca="1" si="119"/>
        <v>-</v>
      </c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39" t="str">
        <f t="shared" si="100"/>
        <v>-</v>
      </c>
      <c r="AN286" s="39" t="str">
        <f t="shared" si="101"/>
        <v>-</v>
      </c>
      <c r="AO286" s="39" t="str">
        <f t="shared" si="102"/>
        <v>-</v>
      </c>
      <c r="AP286" s="39" t="str">
        <f t="shared" si="103"/>
        <v>-</v>
      </c>
      <c r="AQ286" s="39" t="str">
        <f t="shared" si="104"/>
        <v>-</v>
      </c>
      <c r="AR286" s="39" t="str">
        <f t="shared" si="105"/>
        <v>-</v>
      </c>
      <c r="AS286" s="39" t="str">
        <f t="shared" si="106"/>
        <v>-</v>
      </c>
      <c r="AT286" s="39" t="str">
        <f t="shared" si="107"/>
        <v>-</v>
      </c>
      <c r="AU286" s="39" t="str">
        <f t="shared" si="108"/>
        <v>-</v>
      </c>
      <c r="AV286" s="39" t="str">
        <f t="shared" si="109"/>
        <v>-</v>
      </c>
      <c r="AW286" s="39" t="str">
        <f t="shared" si="110"/>
        <v>-</v>
      </c>
      <c r="AX286" s="39" t="str">
        <f t="shared" si="111"/>
        <v>-</v>
      </c>
      <c r="AY286" s="3"/>
      <c r="AZ286" s="26"/>
      <c r="BA286" s="26"/>
      <c r="BB286" s="34"/>
      <c r="BC286" s="26"/>
      <c r="BD286" s="34"/>
      <c r="BE286" s="34"/>
      <c r="BF286" s="34"/>
      <c r="BI286" s="26"/>
    </row>
    <row r="287" spans="1:61" s="4" customFormat="1" ht="13.9" customHeight="1" x14ac:dyDescent="0.25">
      <c r="A287" s="3"/>
      <c r="B287" s="9" t="s">
        <v>341</v>
      </c>
      <c r="C287" s="5"/>
      <c r="D287" s="6"/>
      <c r="E287" s="7"/>
      <c r="F287" s="7"/>
      <c r="G287" s="7"/>
      <c r="H287" s="6"/>
      <c r="I287" s="6"/>
      <c r="J287" s="6">
        <f t="shared" si="112"/>
        <v>0</v>
      </c>
      <c r="K287" s="13" t="str">
        <f t="shared" si="99"/>
        <v>-</v>
      </c>
      <c r="L287" s="6" t="str">
        <f t="shared" si="96"/>
        <v/>
      </c>
      <c r="M287" s="25" t="str">
        <f>IF(I287="","-",IFERROR(VLOOKUP(L287,Segédlisták!$B$3:$C$18,2,0),"-"))</f>
        <v>-</v>
      </c>
      <c r="N287" s="42" t="str">
        <f t="shared" si="97"/>
        <v>-</v>
      </c>
      <c r="O287" s="43"/>
      <c r="P287" s="44" t="str">
        <f t="shared" si="113"/>
        <v>-</v>
      </c>
      <c r="Q287" s="7" t="s">
        <v>1071</v>
      </c>
      <c r="R287" s="1"/>
      <c r="S287" s="1"/>
      <c r="T287" s="17" t="str">
        <f t="shared" si="98"/>
        <v>-</v>
      </c>
      <c r="U287" s="36" t="str">
        <f t="shared" ca="1" si="114"/>
        <v>-</v>
      </c>
      <c r="V287" s="37" t="str">
        <f t="shared" ca="1" si="115"/>
        <v>-</v>
      </c>
      <c r="W287" s="38" t="str">
        <f t="shared" si="116"/>
        <v>-</v>
      </c>
      <c r="X287" s="39" t="str">
        <f t="shared" si="117"/>
        <v>-</v>
      </c>
      <c r="Y287" s="36" t="str">
        <f t="shared" ca="1" si="118"/>
        <v>-</v>
      </c>
      <c r="Z287" s="37" t="str">
        <f t="shared" ca="1" si="119"/>
        <v>-</v>
      </c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39" t="str">
        <f t="shared" si="100"/>
        <v>-</v>
      </c>
      <c r="AN287" s="39" t="str">
        <f t="shared" si="101"/>
        <v>-</v>
      </c>
      <c r="AO287" s="39" t="str">
        <f t="shared" si="102"/>
        <v>-</v>
      </c>
      <c r="AP287" s="39" t="str">
        <f t="shared" si="103"/>
        <v>-</v>
      </c>
      <c r="AQ287" s="39" t="str">
        <f t="shared" si="104"/>
        <v>-</v>
      </c>
      <c r="AR287" s="39" t="str">
        <f t="shared" si="105"/>
        <v>-</v>
      </c>
      <c r="AS287" s="39" t="str">
        <f t="shared" si="106"/>
        <v>-</v>
      </c>
      <c r="AT287" s="39" t="str">
        <f t="shared" si="107"/>
        <v>-</v>
      </c>
      <c r="AU287" s="39" t="str">
        <f t="shared" si="108"/>
        <v>-</v>
      </c>
      <c r="AV287" s="39" t="str">
        <f t="shared" si="109"/>
        <v>-</v>
      </c>
      <c r="AW287" s="39" t="str">
        <f t="shared" si="110"/>
        <v>-</v>
      </c>
      <c r="AX287" s="39" t="str">
        <f t="shared" si="111"/>
        <v>-</v>
      </c>
      <c r="AY287" s="3"/>
      <c r="AZ287" s="26"/>
      <c r="BA287" s="26"/>
      <c r="BB287" s="34"/>
      <c r="BC287" s="26"/>
      <c r="BD287" s="34"/>
      <c r="BE287" s="34"/>
      <c r="BF287" s="34"/>
      <c r="BI287" s="26"/>
    </row>
    <row r="288" spans="1:61" s="4" customFormat="1" ht="13.9" customHeight="1" x14ac:dyDescent="0.25">
      <c r="A288" s="3"/>
      <c r="B288" s="9" t="s">
        <v>342</v>
      </c>
      <c r="C288" s="5"/>
      <c r="D288" s="6"/>
      <c r="E288" s="7"/>
      <c r="F288" s="7"/>
      <c r="G288" s="7"/>
      <c r="H288" s="6"/>
      <c r="I288" s="6"/>
      <c r="J288" s="6">
        <f t="shared" si="112"/>
        <v>0</v>
      </c>
      <c r="K288" s="13" t="str">
        <f t="shared" si="99"/>
        <v>-</v>
      </c>
      <c r="L288" s="6" t="str">
        <f t="shared" si="96"/>
        <v/>
      </c>
      <c r="M288" s="25" t="str">
        <f>IF(I288="","-",IFERROR(VLOOKUP(L288,Segédlisták!$B$3:$C$18,2,0),"-"))</f>
        <v>-</v>
      </c>
      <c r="N288" s="42" t="str">
        <f t="shared" si="97"/>
        <v>-</v>
      </c>
      <c r="O288" s="43"/>
      <c r="P288" s="44" t="str">
        <f t="shared" si="113"/>
        <v>-</v>
      </c>
      <c r="Q288" s="7" t="s">
        <v>1071</v>
      </c>
      <c r="R288" s="1"/>
      <c r="S288" s="1"/>
      <c r="T288" s="17" t="str">
        <f t="shared" si="98"/>
        <v>-</v>
      </c>
      <c r="U288" s="36" t="str">
        <f t="shared" ca="1" si="114"/>
        <v>-</v>
      </c>
      <c r="V288" s="37" t="str">
        <f t="shared" ca="1" si="115"/>
        <v>-</v>
      </c>
      <c r="W288" s="38" t="str">
        <f t="shared" si="116"/>
        <v>-</v>
      </c>
      <c r="X288" s="39" t="str">
        <f t="shared" si="117"/>
        <v>-</v>
      </c>
      <c r="Y288" s="36" t="str">
        <f t="shared" ca="1" si="118"/>
        <v>-</v>
      </c>
      <c r="Z288" s="37" t="str">
        <f t="shared" ca="1" si="119"/>
        <v>-</v>
      </c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39" t="str">
        <f t="shared" si="100"/>
        <v>-</v>
      </c>
      <c r="AN288" s="39" t="str">
        <f t="shared" si="101"/>
        <v>-</v>
      </c>
      <c r="AO288" s="39" t="str">
        <f t="shared" si="102"/>
        <v>-</v>
      </c>
      <c r="AP288" s="39" t="str">
        <f t="shared" si="103"/>
        <v>-</v>
      </c>
      <c r="AQ288" s="39" t="str">
        <f t="shared" si="104"/>
        <v>-</v>
      </c>
      <c r="AR288" s="39" t="str">
        <f t="shared" si="105"/>
        <v>-</v>
      </c>
      <c r="AS288" s="39" t="str">
        <f t="shared" si="106"/>
        <v>-</v>
      </c>
      <c r="AT288" s="39" t="str">
        <f t="shared" si="107"/>
        <v>-</v>
      </c>
      <c r="AU288" s="39" t="str">
        <f t="shared" si="108"/>
        <v>-</v>
      </c>
      <c r="AV288" s="39" t="str">
        <f t="shared" si="109"/>
        <v>-</v>
      </c>
      <c r="AW288" s="39" t="str">
        <f t="shared" si="110"/>
        <v>-</v>
      </c>
      <c r="AX288" s="39" t="str">
        <f t="shared" si="111"/>
        <v>-</v>
      </c>
      <c r="AY288" s="3"/>
      <c r="AZ288" s="26"/>
      <c r="BA288" s="26"/>
      <c r="BB288" s="34"/>
      <c r="BC288" s="26"/>
      <c r="BD288" s="34"/>
      <c r="BE288" s="34"/>
      <c r="BF288" s="34"/>
      <c r="BI288" s="26"/>
    </row>
    <row r="289" spans="1:61" s="4" customFormat="1" ht="13.9" customHeight="1" x14ac:dyDescent="0.25">
      <c r="A289" s="3"/>
      <c r="B289" s="9" t="s">
        <v>343</v>
      </c>
      <c r="C289" s="5"/>
      <c r="D289" s="6"/>
      <c r="E289" s="7"/>
      <c r="F289" s="7"/>
      <c r="G289" s="7"/>
      <c r="H289" s="6"/>
      <c r="I289" s="6"/>
      <c r="J289" s="6">
        <f t="shared" si="112"/>
        <v>0</v>
      </c>
      <c r="K289" s="13" t="str">
        <f t="shared" si="99"/>
        <v>-</v>
      </c>
      <c r="L289" s="6" t="str">
        <f t="shared" si="96"/>
        <v/>
      </c>
      <c r="M289" s="25" t="str">
        <f>IF(I289="","-",IFERROR(VLOOKUP(L289,Segédlisták!$B$3:$C$18,2,0),"-"))</f>
        <v>-</v>
      </c>
      <c r="N289" s="42" t="str">
        <f t="shared" si="97"/>
        <v>-</v>
      </c>
      <c r="O289" s="43"/>
      <c r="P289" s="44" t="str">
        <f t="shared" si="113"/>
        <v>-</v>
      </c>
      <c r="Q289" s="7" t="s">
        <v>1071</v>
      </c>
      <c r="R289" s="1"/>
      <c r="S289" s="1"/>
      <c r="T289" s="17" t="str">
        <f t="shared" si="98"/>
        <v>-</v>
      </c>
      <c r="U289" s="36" t="str">
        <f t="shared" ca="1" si="114"/>
        <v>-</v>
      </c>
      <c r="V289" s="37" t="str">
        <f t="shared" ca="1" si="115"/>
        <v>-</v>
      </c>
      <c r="W289" s="38" t="str">
        <f t="shared" si="116"/>
        <v>-</v>
      </c>
      <c r="X289" s="39" t="str">
        <f t="shared" si="117"/>
        <v>-</v>
      </c>
      <c r="Y289" s="36" t="str">
        <f t="shared" ca="1" si="118"/>
        <v>-</v>
      </c>
      <c r="Z289" s="37" t="str">
        <f t="shared" ca="1" si="119"/>
        <v>-</v>
      </c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39" t="str">
        <f t="shared" si="100"/>
        <v>-</v>
      </c>
      <c r="AN289" s="39" t="str">
        <f t="shared" si="101"/>
        <v>-</v>
      </c>
      <c r="AO289" s="39" t="str">
        <f t="shared" si="102"/>
        <v>-</v>
      </c>
      <c r="AP289" s="39" t="str">
        <f t="shared" si="103"/>
        <v>-</v>
      </c>
      <c r="AQ289" s="39" t="str">
        <f t="shared" si="104"/>
        <v>-</v>
      </c>
      <c r="AR289" s="39" t="str">
        <f t="shared" si="105"/>
        <v>-</v>
      </c>
      <c r="AS289" s="39" t="str">
        <f t="shared" si="106"/>
        <v>-</v>
      </c>
      <c r="AT289" s="39" t="str">
        <f t="shared" si="107"/>
        <v>-</v>
      </c>
      <c r="AU289" s="39" t="str">
        <f t="shared" si="108"/>
        <v>-</v>
      </c>
      <c r="AV289" s="39" t="str">
        <f t="shared" si="109"/>
        <v>-</v>
      </c>
      <c r="AW289" s="39" t="str">
        <f t="shared" si="110"/>
        <v>-</v>
      </c>
      <c r="AX289" s="39" t="str">
        <f t="shared" si="111"/>
        <v>-</v>
      </c>
      <c r="AY289" s="3"/>
      <c r="AZ289" s="26"/>
      <c r="BA289" s="26"/>
      <c r="BB289" s="34"/>
      <c r="BC289" s="26"/>
      <c r="BD289" s="34"/>
      <c r="BE289" s="34"/>
      <c r="BF289" s="34"/>
      <c r="BI289" s="26"/>
    </row>
    <row r="290" spans="1:61" s="4" customFormat="1" ht="13.9" customHeight="1" x14ac:dyDescent="0.25">
      <c r="A290" s="3"/>
      <c r="B290" s="9" t="s">
        <v>344</v>
      </c>
      <c r="C290" s="5"/>
      <c r="D290" s="6"/>
      <c r="E290" s="7"/>
      <c r="F290" s="7"/>
      <c r="G290" s="7"/>
      <c r="H290" s="6"/>
      <c r="I290" s="6"/>
      <c r="J290" s="6">
        <f t="shared" si="112"/>
        <v>0</v>
      </c>
      <c r="K290" s="13" t="str">
        <f t="shared" si="99"/>
        <v>-</v>
      </c>
      <c r="L290" s="6" t="str">
        <f t="shared" si="96"/>
        <v/>
      </c>
      <c r="M290" s="25" t="str">
        <f>IF(I290="","-",IFERROR(VLOOKUP(L290,Segédlisták!$B$3:$C$18,2,0),"-"))</f>
        <v>-</v>
      </c>
      <c r="N290" s="42" t="str">
        <f t="shared" si="97"/>
        <v>-</v>
      </c>
      <c r="O290" s="43"/>
      <c r="P290" s="44" t="str">
        <f t="shared" si="113"/>
        <v>-</v>
      </c>
      <c r="Q290" s="7" t="s">
        <v>1071</v>
      </c>
      <c r="R290" s="1"/>
      <c r="S290" s="1"/>
      <c r="T290" s="17" t="str">
        <f t="shared" si="98"/>
        <v>-</v>
      </c>
      <c r="U290" s="36" t="str">
        <f t="shared" ca="1" si="114"/>
        <v>-</v>
      </c>
      <c r="V290" s="37" t="str">
        <f t="shared" ca="1" si="115"/>
        <v>-</v>
      </c>
      <c r="W290" s="38" t="str">
        <f t="shared" si="116"/>
        <v>-</v>
      </c>
      <c r="X290" s="39" t="str">
        <f t="shared" si="117"/>
        <v>-</v>
      </c>
      <c r="Y290" s="36" t="str">
        <f t="shared" ca="1" si="118"/>
        <v>-</v>
      </c>
      <c r="Z290" s="37" t="str">
        <f t="shared" ca="1" si="119"/>
        <v>-</v>
      </c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39" t="str">
        <f t="shared" si="100"/>
        <v>-</v>
      </c>
      <c r="AN290" s="39" t="str">
        <f t="shared" si="101"/>
        <v>-</v>
      </c>
      <c r="AO290" s="39" t="str">
        <f t="shared" si="102"/>
        <v>-</v>
      </c>
      <c r="AP290" s="39" t="str">
        <f t="shared" si="103"/>
        <v>-</v>
      </c>
      <c r="AQ290" s="39" t="str">
        <f t="shared" si="104"/>
        <v>-</v>
      </c>
      <c r="AR290" s="39" t="str">
        <f t="shared" si="105"/>
        <v>-</v>
      </c>
      <c r="AS290" s="39" t="str">
        <f t="shared" si="106"/>
        <v>-</v>
      </c>
      <c r="AT290" s="39" t="str">
        <f t="shared" si="107"/>
        <v>-</v>
      </c>
      <c r="AU290" s="39" t="str">
        <f t="shared" si="108"/>
        <v>-</v>
      </c>
      <c r="AV290" s="39" t="str">
        <f t="shared" si="109"/>
        <v>-</v>
      </c>
      <c r="AW290" s="39" t="str">
        <f t="shared" si="110"/>
        <v>-</v>
      </c>
      <c r="AX290" s="39" t="str">
        <f t="shared" si="111"/>
        <v>-</v>
      </c>
      <c r="AY290" s="3"/>
      <c r="AZ290" s="26"/>
      <c r="BA290" s="26"/>
      <c r="BB290" s="34"/>
      <c r="BC290" s="26"/>
      <c r="BD290" s="34"/>
      <c r="BE290" s="34"/>
      <c r="BF290" s="34"/>
      <c r="BI290" s="26"/>
    </row>
    <row r="291" spans="1:61" s="4" customFormat="1" ht="13.9" customHeight="1" x14ac:dyDescent="0.25">
      <c r="A291" s="3"/>
      <c r="B291" s="9" t="s">
        <v>345</v>
      </c>
      <c r="C291" s="5"/>
      <c r="D291" s="6"/>
      <c r="E291" s="7"/>
      <c r="F291" s="7"/>
      <c r="G291" s="7"/>
      <c r="H291" s="6"/>
      <c r="I291" s="6"/>
      <c r="J291" s="6">
        <f t="shared" si="112"/>
        <v>0</v>
      </c>
      <c r="K291" s="13" t="str">
        <f t="shared" si="99"/>
        <v>-</v>
      </c>
      <c r="L291" s="6" t="str">
        <f t="shared" si="96"/>
        <v/>
      </c>
      <c r="M291" s="25" t="str">
        <f>IF(I291="","-",IFERROR(VLOOKUP(L291,Segédlisták!$B$3:$C$18,2,0),"-"))</f>
        <v>-</v>
      </c>
      <c r="N291" s="42" t="str">
        <f t="shared" si="97"/>
        <v>-</v>
      </c>
      <c r="O291" s="43"/>
      <c r="P291" s="44" t="str">
        <f t="shared" si="113"/>
        <v>-</v>
      </c>
      <c r="Q291" s="7" t="s">
        <v>1071</v>
      </c>
      <c r="R291" s="1"/>
      <c r="S291" s="1"/>
      <c r="T291" s="17" t="str">
        <f t="shared" si="98"/>
        <v>-</v>
      </c>
      <c r="U291" s="36" t="str">
        <f t="shared" ca="1" si="114"/>
        <v>-</v>
      </c>
      <c r="V291" s="37" t="str">
        <f t="shared" ca="1" si="115"/>
        <v>-</v>
      </c>
      <c r="W291" s="38" t="str">
        <f t="shared" si="116"/>
        <v>-</v>
      </c>
      <c r="X291" s="39" t="str">
        <f t="shared" si="117"/>
        <v>-</v>
      </c>
      <c r="Y291" s="36" t="str">
        <f t="shared" ca="1" si="118"/>
        <v>-</v>
      </c>
      <c r="Z291" s="37" t="str">
        <f t="shared" ca="1" si="119"/>
        <v>-</v>
      </c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39" t="str">
        <f t="shared" si="100"/>
        <v>-</v>
      </c>
      <c r="AN291" s="39" t="str">
        <f t="shared" si="101"/>
        <v>-</v>
      </c>
      <c r="AO291" s="39" t="str">
        <f t="shared" si="102"/>
        <v>-</v>
      </c>
      <c r="AP291" s="39" t="str">
        <f t="shared" si="103"/>
        <v>-</v>
      </c>
      <c r="AQ291" s="39" t="str">
        <f t="shared" si="104"/>
        <v>-</v>
      </c>
      <c r="AR291" s="39" t="str">
        <f t="shared" si="105"/>
        <v>-</v>
      </c>
      <c r="AS291" s="39" t="str">
        <f t="shared" si="106"/>
        <v>-</v>
      </c>
      <c r="AT291" s="39" t="str">
        <f t="shared" si="107"/>
        <v>-</v>
      </c>
      <c r="AU291" s="39" t="str">
        <f t="shared" si="108"/>
        <v>-</v>
      </c>
      <c r="AV291" s="39" t="str">
        <f t="shared" si="109"/>
        <v>-</v>
      </c>
      <c r="AW291" s="39" t="str">
        <f t="shared" si="110"/>
        <v>-</v>
      </c>
      <c r="AX291" s="39" t="str">
        <f t="shared" si="111"/>
        <v>-</v>
      </c>
      <c r="AY291" s="3"/>
      <c r="AZ291" s="26"/>
      <c r="BA291" s="26"/>
      <c r="BB291" s="34"/>
      <c r="BC291" s="26"/>
      <c r="BD291" s="34"/>
      <c r="BE291" s="34"/>
      <c r="BF291" s="34"/>
      <c r="BI291" s="26"/>
    </row>
    <row r="292" spans="1:61" s="4" customFormat="1" ht="13.9" customHeight="1" x14ac:dyDescent="0.25">
      <c r="A292" s="3"/>
      <c r="B292" s="9" t="s">
        <v>346</v>
      </c>
      <c r="C292" s="5"/>
      <c r="D292" s="6"/>
      <c r="E292" s="7"/>
      <c r="F292" s="7"/>
      <c r="G292" s="7"/>
      <c r="H292" s="6"/>
      <c r="I292" s="6"/>
      <c r="J292" s="6">
        <f t="shared" si="112"/>
        <v>0</v>
      </c>
      <c r="K292" s="13" t="str">
        <f t="shared" si="99"/>
        <v>-</v>
      </c>
      <c r="L292" s="6" t="str">
        <f t="shared" si="96"/>
        <v/>
      </c>
      <c r="M292" s="25" t="str">
        <f>IF(I292="","-",IFERROR(VLOOKUP(L292,Segédlisták!$B$3:$C$18,2,0),"-"))</f>
        <v>-</v>
      </c>
      <c r="N292" s="42" t="str">
        <f t="shared" si="97"/>
        <v>-</v>
      </c>
      <c r="O292" s="43"/>
      <c r="P292" s="44" t="str">
        <f t="shared" si="113"/>
        <v>-</v>
      </c>
      <c r="Q292" s="7" t="s">
        <v>1071</v>
      </c>
      <c r="R292" s="1"/>
      <c r="S292" s="1"/>
      <c r="T292" s="17" t="str">
        <f t="shared" si="98"/>
        <v>-</v>
      </c>
      <c r="U292" s="36" t="str">
        <f t="shared" ca="1" si="114"/>
        <v>-</v>
      </c>
      <c r="V292" s="37" t="str">
        <f t="shared" ca="1" si="115"/>
        <v>-</v>
      </c>
      <c r="W292" s="38" t="str">
        <f t="shared" si="116"/>
        <v>-</v>
      </c>
      <c r="X292" s="39" t="str">
        <f t="shared" si="117"/>
        <v>-</v>
      </c>
      <c r="Y292" s="36" t="str">
        <f t="shared" ca="1" si="118"/>
        <v>-</v>
      </c>
      <c r="Z292" s="37" t="str">
        <f t="shared" ca="1" si="119"/>
        <v>-</v>
      </c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39" t="str">
        <f t="shared" si="100"/>
        <v>-</v>
      </c>
      <c r="AN292" s="39" t="str">
        <f t="shared" si="101"/>
        <v>-</v>
      </c>
      <c r="AO292" s="39" t="str">
        <f t="shared" si="102"/>
        <v>-</v>
      </c>
      <c r="AP292" s="39" t="str">
        <f t="shared" si="103"/>
        <v>-</v>
      </c>
      <c r="AQ292" s="39" t="str">
        <f t="shared" si="104"/>
        <v>-</v>
      </c>
      <c r="AR292" s="39" t="str">
        <f t="shared" si="105"/>
        <v>-</v>
      </c>
      <c r="AS292" s="39" t="str">
        <f t="shared" si="106"/>
        <v>-</v>
      </c>
      <c r="AT292" s="39" t="str">
        <f t="shared" si="107"/>
        <v>-</v>
      </c>
      <c r="AU292" s="39" t="str">
        <f t="shared" si="108"/>
        <v>-</v>
      </c>
      <c r="AV292" s="39" t="str">
        <f t="shared" si="109"/>
        <v>-</v>
      </c>
      <c r="AW292" s="39" t="str">
        <f t="shared" si="110"/>
        <v>-</v>
      </c>
      <c r="AX292" s="39" t="str">
        <f t="shared" si="111"/>
        <v>-</v>
      </c>
      <c r="AY292" s="3"/>
      <c r="AZ292" s="26"/>
      <c r="BA292" s="26"/>
      <c r="BB292" s="34"/>
      <c r="BC292" s="26"/>
      <c r="BD292" s="34"/>
      <c r="BE292" s="34"/>
      <c r="BF292" s="34"/>
      <c r="BI292" s="26"/>
    </row>
    <row r="293" spans="1:61" s="4" customFormat="1" ht="13.9" customHeight="1" x14ac:dyDescent="0.25">
      <c r="A293" s="3"/>
      <c r="B293" s="9" t="s">
        <v>347</v>
      </c>
      <c r="C293" s="5"/>
      <c r="D293" s="6"/>
      <c r="E293" s="7"/>
      <c r="F293" s="7"/>
      <c r="G293" s="7"/>
      <c r="H293" s="6"/>
      <c r="I293" s="6"/>
      <c r="J293" s="6">
        <f t="shared" si="112"/>
        <v>0</v>
      </c>
      <c r="K293" s="13" t="str">
        <f t="shared" si="99"/>
        <v>-</v>
      </c>
      <c r="L293" s="6" t="str">
        <f t="shared" si="96"/>
        <v/>
      </c>
      <c r="M293" s="25" t="str">
        <f>IF(I293="","-",IFERROR(VLOOKUP(L293,Segédlisták!$B$3:$C$18,2,0),"-"))</f>
        <v>-</v>
      </c>
      <c r="N293" s="42" t="str">
        <f t="shared" si="97"/>
        <v>-</v>
      </c>
      <c r="O293" s="43"/>
      <c r="P293" s="44" t="str">
        <f t="shared" si="113"/>
        <v>-</v>
      </c>
      <c r="Q293" s="7" t="s">
        <v>1071</v>
      </c>
      <c r="R293" s="1"/>
      <c r="S293" s="1"/>
      <c r="T293" s="17" t="str">
        <f t="shared" si="98"/>
        <v>-</v>
      </c>
      <c r="U293" s="36" t="str">
        <f t="shared" ca="1" si="114"/>
        <v>-</v>
      </c>
      <c r="V293" s="37" t="str">
        <f t="shared" ca="1" si="115"/>
        <v>-</v>
      </c>
      <c r="W293" s="38" t="str">
        <f t="shared" si="116"/>
        <v>-</v>
      </c>
      <c r="X293" s="39" t="str">
        <f t="shared" si="117"/>
        <v>-</v>
      </c>
      <c r="Y293" s="36" t="str">
        <f t="shared" ca="1" si="118"/>
        <v>-</v>
      </c>
      <c r="Z293" s="37" t="str">
        <f t="shared" ca="1" si="119"/>
        <v>-</v>
      </c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39" t="str">
        <f t="shared" si="100"/>
        <v>-</v>
      </c>
      <c r="AN293" s="39" t="str">
        <f t="shared" si="101"/>
        <v>-</v>
      </c>
      <c r="AO293" s="39" t="str">
        <f t="shared" si="102"/>
        <v>-</v>
      </c>
      <c r="AP293" s="39" t="str">
        <f t="shared" si="103"/>
        <v>-</v>
      </c>
      <c r="AQ293" s="39" t="str">
        <f t="shared" si="104"/>
        <v>-</v>
      </c>
      <c r="AR293" s="39" t="str">
        <f t="shared" si="105"/>
        <v>-</v>
      </c>
      <c r="AS293" s="39" t="str">
        <f t="shared" si="106"/>
        <v>-</v>
      </c>
      <c r="AT293" s="39" t="str">
        <f t="shared" si="107"/>
        <v>-</v>
      </c>
      <c r="AU293" s="39" t="str">
        <f t="shared" si="108"/>
        <v>-</v>
      </c>
      <c r="AV293" s="39" t="str">
        <f t="shared" si="109"/>
        <v>-</v>
      </c>
      <c r="AW293" s="39" t="str">
        <f t="shared" si="110"/>
        <v>-</v>
      </c>
      <c r="AX293" s="39" t="str">
        <f t="shared" si="111"/>
        <v>-</v>
      </c>
      <c r="AY293" s="3"/>
      <c r="AZ293" s="26"/>
      <c r="BA293" s="26"/>
      <c r="BB293" s="34"/>
      <c r="BC293" s="26"/>
      <c r="BD293" s="34"/>
      <c r="BE293" s="34"/>
      <c r="BF293" s="34"/>
      <c r="BI293" s="26"/>
    </row>
    <row r="294" spans="1:61" s="4" customFormat="1" ht="13.9" customHeight="1" x14ac:dyDescent="0.25">
      <c r="A294" s="3"/>
      <c r="B294" s="9" t="s">
        <v>348</v>
      </c>
      <c r="C294" s="5"/>
      <c r="D294" s="6"/>
      <c r="E294" s="7"/>
      <c r="F294" s="7"/>
      <c r="G294" s="7"/>
      <c r="H294" s="6"/>
      <c r="I294" s="6"/>
      <c r="J294" s="6">
        <f t="shared" si="112"/>
        <v>0</v>
      </c>
      <c r="K294" s="13" t="str">
        <f t="shared" si="99"/>
        <v>-</v>
      </c>
      <c r="L294" s="6" t="str">
        <f t="shared" si="96"/>
        <v/>
      </c>
      <c r="M294" s="25" t="str">
        <f>IF(I294="","-",IFERROR(VLOOKUP(L294,Segédlisták!$B$3:$C$18,2,0),"-"))</f>
        <v>-</v>
      </c>
      <c r="N294" s="42" t="str">
        <f t="shared" si="97"/>
        <v>-</v>
      </c>
      <c r="O294" s="43"/>
      <c r="P294" s="44" t="str">
        <f t="shared" si="113"/>
        <v>-</v>
      </c>
      <c r="Q294" s="7" t="s">
        <v>1071</v>
      </c>
      <c r="R294" s="1"/>
      <c r="S294" s="1"/>
      <c r="T294" s="17" t="str">
        <f t="shared" si="98"/>
        <v>-</v>
      </c>
      <c r="U294" s="36" t="str">
        <f t="shared" ca="1" si="114"/>
        <v>-</v>
      </c>
      <c r="V294" s="37" t="str">
        <f t="shared" ca="1" si="115"/>
        <v>-</v>
      </c>
      <c r="W294" s="38" t="str">
        <f t="shared" si="116"/>
        <v>-</v>
      </c>
      <c r="X294" s="39" t="str">
        <f t="shared" si="117"/>
        <v>-</v>
      </c>
      <c r="Y294" s="36" t="str">
        <f t="shared" ca="1" si="118"/>
        <v>-</v>
      </c>
      <c r="Z294" s="37" t="str">
        <f t="shared" ca="1" si="119"/>
        <v>-</v>
      </c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39" t="str">
        <f t="shared" si="100"/>
        <v>-</v>
      </c>
      <c r="AN294" s="39" t="str">
        <f t="shared" si="101"/>
        <v>-</v>
      </c>
      <c r="AO294" s="39" t="str">
        <f t="shared" si="102"/>
        <v>-</v>
      </c>
      <c r="AP294" s="39" t="str">
        <f t="shared" si="103"/>
        <v>-</v>
      </c>
      <c r="AQ294" s="39" t="str">
        <f t="shared" si="104"/>
        <v>-</v>
      </c>
      <c r="AR294" s="39" t="str">
        <f t="shared" si="105"/>
        <v>-</v>
      </c>
      <c r="AS294" s="39" t="str">
        <f t="shared" si="106"/>
        <v>-</v>
      </c>
      <c r="AT294" s="39" t="str">
        <f t="shared" si="107"/>
        <v>-</v>
      </c>
      <c r="AU294" s="39" t="str">
        <f t="shared" si="108"/>
        <v>-</v>
      </c>
      <c r="AV294" s="39" t="str">
        <f t="shared" si="109"/>
        <v>-</v>
      </c>
      <c r="AW294" s="39" t="str">
        <f t="shared" si="110"/>
        <v>-</v>
      </c>
      <c r="AX294" s="39" t="str">
        <f t="shared" si="111"/>
        <v>-</v>
      </c>
      <c r="AY294" s="3"/>
      <c r="AZ294" s="26"/>
      <c r="BA294" s="26"/>
      <c r="BB294" s="34"/>
      <c r="BC294" s="26"/>
      <c r="BD294" s="34"/>
      <c r="BE294" s="34"/>
      <c r="BF294" s="34"/>
      <c r="BI294" s="26"/>
    </row>
    <row r="295" spans="1:61" s="4" customFormat="1" ht="13.9" customHeight="1" x14ac:dyDescent="0.25">
      <c r="A295" s="3"/>
      <c r="B295" s="9" t="s">
        <v>349</v>
      </c>
      <c r="C295" s="5"/>
      <c r="D295" s="6"/>
      <c r="E295" s="7"/>
      <c r="F295" s="7"/>
      <c r="G295" s="7"/>
      <c r="H295" s="6"/>
      <c r="I295" s="6"/>
      <c r="J295" s="6">
        <f t="shared" si="112"/>
        <v>0</v>
      </c>
      <c r="K295" s="13" t="str">
        <f t="shared" si="99"/>
        <v>-</v>
      </c>
      <c r="L295" s="6" t="str">
        <f t="shared" si="96"/>
        <v/>
      </c>
      <c r="M295" s="25" t="str">
        <f>IF(I295="","-",IFERROR(VLOOKUP(L295,Segédlisták!$B$3:$C$18,2,0),"-"))</f>
        <v>-</v>
      </c>
      <c r="N295" s="42" t="str">
        <f t="shared" si="97"/>
        <v>-</v>
      </c>
      <c r="O295" s="43"/>
      <c r="P295" s="44" t="str">
        <f t="shared" si="113"/>
        <v>-</v>
      </c>
      <c r="Q295" s="7" t="s">
        <v>1071</v>
      </c>
      <c r="R295" s="1"/>
      <c r="S295" s="1"/>
      <c r="T295" s="17" t="str">
        <f t="shared" si="98"/>
        <v>-</v>
      </c>
      <c r="U295" s="36" t="str">
        <f t="shared" ca="1" si="114"/>
        <v>-</v>
      </c>
      <c r="V295" s="37" t="str">
        <f t="shared" ca="1" si="115"/>
        <v>-</v>
      </c>
      <c r="W295" s="38" t="str">
        <f t="shared" si="116"/>
        <v>-</v>
      </c>
      <c r="X295" s="39" t="str">
        <f t="shared" si="117"/>
        <v>-</v>
      </c>
      <c r="Y295" s="36" t="str">
        <f t="shared" ca="1" si="118"/>
        <v>-</v>
      </c>
      <c r="Z295" s="37" t="str">
        <f t="shared" ca="1" si="119"/>
        <v>-</v>
      </c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39" t="str">
        <f t="shared" si="100"/>
        <v>-</v>
      </c>
      <c r="AN295" s="39" t="str">
        <f t="shared" si="101"/>
        <v>-</v>
      </c>
      <c r="AO295" s="39" t="str">
        <f t="shared" si="102"/>
        <v>-</v>
      </c>
      <c r="AP295" s="39" t="str">
        <f t="shared" si="103"/>
        <v>-</v>
      </c>
      <c r="AQ295" s="39" t="str">
        <f t="shared" si="104"/>
        <v>-</v>
      </c>
      <c r="AR295" s="39" t="str">
        <f t="shared" si="105"/>
        <v>-</v>
      </c>
      <c r="AS295" s="39" t="str">
        <f t="shared" si="106"/>
        <v>-</v>
      </c>
      <c r="AT295" s="39" t="str">
        <f t="shared" si="107"/>
        <v>-</v>
      </c>
      <c r="AU295" s="39" t="str">
        <f t="shared" si="108"/>
        <v>-</v>
      </c>
      <c r="AV295" s="39" t="str">
        <f t="shared" si="109"/>
        <v>-</v>
      </c>
      <c r="AW295" s="39" t="str">
        <f t="shared" si="110"/>
        <v>-</v>
      </c>
      <c r="AX295" s="39" t="str">
        <f t="shared" si="111"/>
        <v>-</v>
      </c>
      <c r="AY295" s="3"/>
      <c r="AZ295" s="26"/>
      <c r="BA295" s="26"/>
      <c r="BB295" s="34"/>
      <c r="BC295" s="26"/>
      <c r="BD295" s="34"/>
      <c r="BE295" s="34"/>
      <c r="BF295" s="34"/>
      <c r="BI295" s="26"/>
    </row>
    <row r="296" spans="1:61" s="4" customFormat="1" ht="13.9" customHeight="1" x14ac:dyDescent="0.25">
      <c r="A296" s="3"/>
      <c r="B296" s="9" t="s">
        <v>350</v>
      </c>
      <c r="C296" s="5"/>
      <c r="D296" s="6"/>
      <c r="E296" s="7"/>
      <c r="F296" s="7"/>
      <c r="G296" s="7"/>
      <c r="H296" s="6"/>
      <c r="I296" s="6"/>
      <c r="J296" s="6">
        <f t="shared" si="112"/>
        <v>0</v>
      </c>
      <c r="K296" s="13" t="str">
        <f t="shared" si="99"/>
        <v>-</v>
      </c>
      <c r="L296" s="6" t="str">
        <f t="shared" si="96"/>
        <v/>
      </c>
      <c r="M296" s="25" t="str">
        <f>IF(I296="","-",IFERROR(VLOOKUP(L296,Segédlisták!$B$3:$C$18,2,0),"-"))</f>
        <v>-</v>
      </c>
      <c r="N296" s="42" t="str">
        <f t="shared" si="97"/>
        <v>-</v>
      </c>
      <c r="O296" s="43"/>
      <c r="P296" s="44" t="str">
        <f t="shared" si="113"/>
        <v>-</v>
      </c>
      <c r="Q296" s="7" t="s">
        <v>1071</v>
      </c>
      <c r="R296" s="1"/>
      <c r="S296" s="1"/>
      <c r="T296" s="17" t="str">
        <f t="shared" si="98"/>
        <v>-</v>
      </c>
      <c r="U296" s="36" t="str">
        <f t="shared" ca="1" si="114"/>
        <v>-</v>
      </c>
      <c r="V296" s="37" t="str">
        <f t="shared" ca="1" si="115"/>
        <v>-</v>
      </c>
      <c r="W296" s="38" t="str">
        <f t="shared" si="116"/>
        <v>-</v>
      </c>
      <c r="X296" s="39" t="str">
        <f t="shared" si="117"/>
        <v>-</v>
      </c>
      <c r="Y296" s="36" t="str">
        <f t="shared" ca="1" si="118"/>
        <v>-</v>
      </c>
      <c r="Z296" s="37" t="str">
        <f t="shared" ca="1" si="119"/>
        <v>-</v>
      </c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39" t="str">
        <f t="shared" si="100"/>
        <v>-</v>
      </c>
      <c r="AN296" s="39" t="str">
        <f t="shared" si="101"/>
        <v>-</v>
      </c>
      <c r="AO296" s="39" t="str">
        <f t="shared" si="102"/>
        <v>-</v>
      </c>
      <c r="AP296" s="39" t="str">
        <f t="shared" si="103"/>
        <v>-</v>
      </c>
      <c r="AQ296" s="39" t="str">
        <f t="shared" si="104"/>
        <v>-</v>
      </c>
      <c r="AR296" s="39" t="str">
        <f t="shared" si="105"/>
        <v>-</v>
      </c>
      <c r="AS296" s="39" t="str">
        <f t="shared" si="106"/>
        <v>-</v>
      </c>
      <c r="AT296" s="39" t="str">
        <f t="shared" si="107"/>
        <v>-</v>
      </c>
      <c r="AU296" s="39" t="str">
        <f t="shared" si="108"/>
        <v>-</v>
      </c>
      <c r="AV296" s="39" t="str">
        <f t="shared" si="109"/>
        <v>-</v>
      </c>
      <c r="AW296" s="39" t="str">
        <f t="shared" si="110"/>
        <v>-</v>
      </c>
      <c r="AX296" s="39" t="str">
        <f t="shared" si="111"/>
        <v>-</v>
      </c>
      <c r="AY296" s="3"/>
      <c r="AZ296" s="26"/>
      <c r="BA296" s="26"/>
      <c r="BB296" s="34"/>
      <c r="BC296" s="26"/>
      <c r="BD296" s="34"/>
      <c r="BE296" s="34"/>
      <c r="BF296" s="34"/>
      <c r="BI296" s="26"/>
    </row>
    <row r="297" spans="1:61" s="4" customFormat="1" ht="13.9" customHeight="1" x14ac:dyDescent="0.25">
      <c r="A297" s="3"/>
      <c r="B297" s="9" t="s">
        <v>351</v>
      </c>
      <c r="C297" s="5"/>
      <c r="D297" s="6"/>
      <c r="E297" s="7"/>
      <c r="F297" s="7"/>
      <c r="G297" s="7"/>
      <c r="H297" s="6"/>
      <c r="I297" s="6"/>
      <c r="J297" s="6">
        <f t="shared" si="112"/>
        <v>0</v>
      </c>
      <c r="K297" s="13" t="str">
        <f t="shared" si="99"/>
        <v>-</v>
      </c>
      <c r="L297" s="6" t="str">
        <f t="shared" si="96"/>
        <v/>
      </c>
      <c r="M297" s="25" t="str">
        <f>IF(I297="","-",IFERROR(VLOOKUP(L297,Segédlisták!$B$3:$C$18,2,0),"-"))</f>
        <v>-</v>
      </c>
      <c r="N297" s="42" t="str">
        <f t="shared" si="97"/>
        <v>-</v>
      </c>
      <c r="O297" s="43"/>
      <c r="P297" s="44" t="str">
        <f t="shared" si="113"/>
        <v>-</v>
      </c>
      <c r="Q297" s="7" t="s">
        <v>1071</v>
      </c>
      <c r="R297" s="1"/>
      <c r="S297" s="1"/>
      <c r="T297" s="17" t="str">
        <f t="shared" si="98"/>
        <v>-</v>
      </c>
      <c r="U297" s="36" t="str">
        <f t="shared" ca="1" si="114"/>
        <v>-</v>
      </c>
      <c r="V297" s="37" t="str">
        <f t="shared" ca="1" si="115"/>
        <v>-</v>
      </c>
      <c r="W297" s="38" t="str">
        <f t="shared" si="116"/>
        <v>-</v>
      </c>
      <c r="X297" s="39" t="str">
        <f t="shared" si="117"/>
        <v>-</v>
      </c>
      <c r="Y297" s="36" t="str">
        <f t="shared" ca="1" si="118"/>
        <v>-</v>
      </c>
      <c r="Z297" s="37" t="str">
        <f t="shared" ca="1" si="119"/>
        <v>-</v>
      </c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39" t="str">
        <f t="shared" si="100"/>
        <v>-</v>
      </c>
      <c r="AN297" s="39" t="str">
        <f t="shared" si="101"/>
        <v>-</v>
      </c>
      <c r="AO297" s="39" t="str">
        <f t="shared" si="102"/>
        <v>-</v>
      </c>
      <c r="AP297" s="39" t="str">
        <f t="shared" si="103"/>
        <v>-</v>
      </c>
      <c r="AQ297" s="39" t="str">
        <f t="shared" si="104"/>
        <v>-</v>
      </c>
      <c r="AR297" s="39" t="str">
        <f t="shared" si="105"/>
        <v>-</v>
      </c>
      <c r="AS297" s="39" t="str">
        <f t="shared" si="106"/>
        <v>-</v>
      </c>
      <c r="AT297" s="39" t="str">
        <f t="shared" si="107"/>
        <v>-</v>
      </c>
      <c r="AU297" s="39" t="str">
        <f t="shared" si="108"/>
        <v>-</v>
      </c>
      <c r="AV297" s="39" t="str">
        <f t="shared" si="109"/>
        <v>-</v>
      </c>
      <c r="AW297" s="39" t="str">
        <f t="shared" si="110"/>
        <v>-</v>
      </c>
      <c r="AX297" s="39" t="str">
        <f t="shared" si="111"/>
        <v>-</v>
      </c>
      <c r="AY297" s="3"/>
      <c r="AZ297" s="26"/>
      <c r="BA297" s="26"/>
      <c r="BB297" s="34"/>
      <c r="BC297" s="26"/>
      <c r="BD297" s="34"/>
      <c r="BE297" s="34"/>
      <c r="BF297" s="34"/>
      <c r="BI297" s="26"/>
    </row>
    <row r="298" spans="1:61" s="4" customFormat="1" ht="13.9" customHeight="1" x14ac:dyDescent="0.25">
      <c r="A298" s="3"/>
      <c r="B298" s="9" t="s">
        <v>352</v>
      </c>
      <c r="C298" s="5"/>
      <c r="D298" s="6"/>
      <c r="E298" s="7"/>
      <c r="F298" s="7"/>
      <c r="G298" s="7"/>
      <c r="H298" s="6"/>
      <c r="I298" s="6"/>
      <c r="J298" s="6">
        <f t="shared" si="112"/>
        <v>0</v>
      </c>
      <c r="K298" s="13" t="str">
        <f t="shared" si="99"/>
        <v>-</v>
      </c>
      <c r="L298" s="6" t="str">
        <f t="shared" si="96"/>
        <v/>
      </c>
      <c r="M298" s="25" t="str">
        <f>IF(I298="","-",IFERROR(VLOOKUP(L298,Segédlisták!$B$3:$C$18,2,0),"-"))</f>
        <v>-</v>
      </c>
      <c r="N298" s="42" t="str">
        <f t="shared" si="97"/>
        <v>-</v>
      </c>
      <c r="O298" s="43"/>
      <c r="P298" s="44" t="str">
        <f t="shared" si="113"/>
        <v>-</v>
      </c>
      <c r="Q298" s="7" t="s">
        <v>1071</v>
      </c>
      <c r="R298" s="1"/>
      <c r="S298" s="1"/>
      <c r="T298" s="17" t="str">
        <f t="shared" si="98"/>
        <v>-</v>
      </c>
      <c r="U298" s="36" t="str">
        <f t="shared" ca="1" si="114"/>
        <v>-</v>
      </c>
      <c r="V298" s="37" t="str">
        <f t="shared" ca="1" si="115"/>
        <v>-</v>
      </c>
      <c r="W298" s="38" t="str">
        <f t="shared" si="116"/>
        <v>-</v>
      </c>
      <c r="X298" s="39" t="str">
        <f t="shared" si="117"/>
        <v>-</v>
      </c>
      <c r="Y298" s="36" t="str">
        <f t="shared" ca="1" si="118"/>
        <v>-</v>
      </c>
      <c r="Z298" s="37" t="str">
        <f t="shared" ca="1" si="119"/>
        <v>-</v>
      </c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39" t="str">
        <f t="shared" si="100"/>
        <v>-</v>
      </c>
      <c r="AN298" s="39" t="str">
        <f t="shared" si="101"/>
        <v>-</v>
      </c>
      <c r="AO298" s="39" t="str">
        <f t="shared" si="102"/>
        <v>-</v>
      </c>
      <c r="AP298" s="39" t="str">
        <f t="shared" si="103"/>
        <v>-</v>
      </c>
      <c r="AQ298" s="39" t="str">
        <f t="shared" si="104"/>
        <v>-</v>
      </c>
      <c r="AR298" s="39" t="str">
        <f t="shared" si="105"/>
        <v>-</v>
      </c>
      <c r="AS298" s="39" t="str">
        <f t="shared" si="106"/>
        <v>-</v>
      </c>
      <c r="AT298" s="39" t="str">
        <f t="shared" si="107"/>
        <v>-</v>
      </c>
      <c r="AU298" s="39" t="str">
        <f t="shared" si="108"/>
        <v>-</v>
      </c>
      <c r="AV298" s="39" t="str">
        <f t="shared" si="109"/>
        <v>-</v>
      </c>
      <c r="AW298" s="39" t="str">
        <f t="shared" si="110"/>
        <v>-</v>
      </c>
      <c r="AX298" s="39" t="str">
        <f t="shared" si="111"/>
        <v>-</v>
      </c>
      <c r="AY298" s="3"/>
      <c r="AZ298" s="26"/>
      <c r="BA298" s="26"/>
      <c r="BB298" s="34"/>
      <c r="BC298" s="26"/>
      <c r="BD298" s="34"/>
      <c r="BE298" s="34"/>
      <c r="BF298" s="34"/>
      <c r="BI298" s="26"/>
    </row>
    <row r="299" spans="1:61" s="4" customFormat="1" ht="13.9" customHeight="1" x14ac:dyDescent="0.25">
      <c r="A299" s="3"/>
      <c r="B299" s="9" t="s">
        <v>353</v>
      </c>
      <c r="C299" s="5"/>
      <c r="D299" s="6"/>
      <c r="E299" s="7"/>
      <c r="F299" s="7"/>
      <c r="G299" s="7"/>
      <c r="H299" s="6"/>
      <c r="I299" s="6"/>
      <c r="J299" s="6">
        <f t="shared" si="112"/>
        <v>0</v>
      </c>
      <c r="K299" s="13" t="str">
        <f t="shared" si="99"/>
        <v>-</v>
      </c>
      <c r="L299" s="6" t="str">
        <f t="shared" si="96"/>
        <v/>
      </c>
      <c r="M299" s="25" t="str">
        <f>IF(I299="","-",IFERROR(VLOOKUP(L299,Segédlisták!$B$3:$C$18,2,0),"-"))</f>
        <v>-</v>
      </c>
      <c r="N299" s="42" t="str">
        <f t="shared" si="97"/>
        <v>-</v>
      </c>
      <c r="O299" s="43"/>
      <c r="P299" s="44" t="str">
        <f t="shared" si="113"/>
        <v>-</v>
      </c>
      <c r="Q299" s="7" t="s">
        <v>1071</v>
      </c>
      <c r="R299" s="1"/>
      <c r="S299" s="1"/>
      <c r="T299" s="17" t="str">
        <f t="shared" si="98"/>
        <v>-</v>
      </c>
      <c r="U299" s="36" t="str">
        <f t="shared" ca="1" si="114"/>
        <v>-</v>
      </c>
      <c r="V299" s="37" t="str">
        <f t="shared" ca="1" si="115"/>
        <v>-</v>
      </c>
      <c r="W299" s="38" t="str">
        <f t="shared" si="116"/>
        <v>-</v>
      </c>
      <c r="X299" s="39" t="str">
        <f t="shared" si="117"/>
        <v>-</v>
      </c>
      <c r="Y299" s="36" t="str">
        <f t="shared" ca="1" si="118"/>
        <v>-</v>
      </c>
      <c r="Z299" s="37" t="str">
        <f t="shared" ca="1" si="119"/>
        <v>-</v>
      </c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39" t="str">
        <f t="shared" si="100"/>
        <v>-</v>
      </c>
      <c r="AN299" s="39" t="str">
        <f t="shared" si="101"/>
        <v>-</v>
      </c>
      <c r="AO299" s="39" t="str">
        <f t="shared" si="102"/>
        <v>-</v>
      </c>
      <c r="AP299" s="39" t="str">
        <f t="shared" si="103"/>
        <v>-</v>
      </c>
      <c r="AQ299" s="39" t="str">
        <f t="shared" si="104"/>
        <v>-</v>
      </c>
      <c r="AR299" s="39" t="str">
        <f t="shared" si="105"/>
        <v>-</v>
      </c>
      <c r="AS299" s="39" t="str">
        <f t="shared" si="106"/>
        <v>-</v>
      </c>
      <c r="AT299" s="39" t="str">
        <f t="shared" si="107"/>
        <v>-</v>
      </c>
      <c r="AU299" s="39" t="str">
        <f t="shared" si="108"/>
        <v>-</v>
      </c>
      <c r="AV299" s="39" t="str">
        <f t="shared" si="109"/>
        <v>-</v>
      </c>
      <c r="AW299" s="39" t="str">
        <f t="shared" si="110"/>
        <v>-</v>
      </c>
      <c r="AX299" s="39" t="str">
        <f t="shared" si="111"/>
        <v>-</v>
      </c>
      <c r="AY299" s="3"/>
      <c r="AZ299" s="26"/>
      <c r="BA299" s="26"/>
      <c r="BB299" s="34"/>
      <c r="BC299" s="26"/>
      <c r="BD299" s="34"/>
      <c r="BE299" s="34"/>
      <c r="BF299" s="34"/>
      <c r="BI299" s="26"/>
    </row>
    <row r="300" spans="1:61" s="4" customFormat="1" ht="13.9" customHeight="1" x14ac:dyDescent="0.25">
      <c r="A300" s="3"/>
      <c r="B300" s="9" t="s">
        <v>354</v>
      </c>
      <c r="C300" s="5"/>
      <c r="D300" s="6"/>
      <c r="E300" s="7"/>
      <c r="F300" s="7"/>
      <c r="G300" s="7"/>
      <c r="H300" s="6"/>
      <c r="I300" s="6"/>
      <c r="J300" s="6">
        <f t="shared" si="112"/>
        <v>0</v>
      </c>
      <c r="K300" s="13" t="str">
        <f t="shared" si="99"/>
        <v>-</v>
      </c>
      <c r="L300" s="6" t="str">
        <f t="shared" si="96"/>
        <v/>
      </c>
      <c r="M300" s="25" t="str">
        <f>IF(I300="","-",IFERROR(VLOOKUP(L300,Segédlisták!$B$3:$C$18,2,0),"-"))</f>
        <v>-</v>
      </c>
      <c r="N300" s="42" t="str">
        <f t="shared" si="97"/>
        <v>-</v>
      </c>
      <c r="O300" s="43"/>
      <c r="P300" s="44" t="str">
        <f t="shared" si="113"/>
        <v>-</v>
      </c>
      <c r="Q300" s="7" t="s">
        <v>1071</v>
      </c>
      <c r="R300" s="1"/>
      <c r="S300" s="1"/>
      <c r="T300" s="17" t="str">
        <f t="shared" si="98"/>
        <v>-</v>
      </c>
      <c r="U300" s="36" t="str">
        <f t="shared" ca="1" si="114"/>
        <v>-</v>
      </c>
      <c r="V300" s="37" t="str">
        <f t="shared" ca="1" si="115"/>
        <v>-</v>
      </c>
      <c r="W300" s="38" t="str">
        <f t="shared" si="116"/>
        <v>-</v>
      </c>
      <c r="X300" s="39" t="str">
        <f t="shared" si="117"/>
        <v>-</v>
      </c>
      <c r="Y300" s="36" t="str">
        <f t="shared" ca="1" si="118"/>
        <v>-</v>
      </c>
      <c r="Z300" s="37" t="str">
        <f t="shared" ca="1" si="119"/>
        <v>-</v>
      </c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39" t="str">
        <f t="shared" si="100"/>
        <v>-</v>
      </c>
      <c r="AN300" s="39" t="str">
        <f t="shared" si="101"/>
        <v>-</v>
      </c>
      <c r="AO300" s="39" t="str">
        <f t="shared" si="102"/>
        <v>-</v>
      </c>
      <c r="AP300" s="39" t="str">
        <f t="shared" si="103"/>
        <v>-</v>
      </c>
      <c r="AQ300" s="39" t="str">
        <f t="shared" si="104"/>
        <v>-</v>
      </c>
      <c r="AR300" s="39" t="str">
        <f t="shared" si="105"/>
        <v>-</v>
      </c>
      <c r="AS300" s="39" t="str">
        <f t="shared" si="106"/>
        <v>-</v>
      </c>
      <c r="AT300" s="39" t="str">
        <f t="shared" si="107"/>
        <v>-</v>
      </c>
      <c r="AU300" s="39" t="str">
        <f t="shared" si="108"/>
        <v>-</v>
      </c>
      <c r="AV300" s="39" t="str">
        <f t="shared" si="109"/>
        <v>-</v>
      </c>
      <c r="AW300" s="39" t="str">
        <f t="shared" si="110"/>
        <v>-</v>
      </c>
      <c r="AX300" s="39" t="str">
        <f t="shared" si="111"/>
        <v>-</v>
      </c>
      <c r="AY300" s="3"/>
      <c r="AZ300" s="26"/>
      <c r="BA300" s="26"/>
      <c r="BB300" s="34"/>
      <c r="BC300" s="26"/>
      <c r="BD300" s="34"/>
      <c r="BE300" s="34"/>
      <c r="BF300" s="34"/>
      <c r="BI300" s="26"/>
    </row>
    <row r="301" spans="1:61" s="4" customFormat="1" ht="13.9" customHeight="1" x14ac:dyDescent="0.25">
      <c r="A301" s="3"/>
      <c r="B301" s="9" t="s">
        <v>355</v>
      </c>
      <c r="C301" s="5"/>
      <c r="D301" s="6"/>
      <c r="E301" s="7"/>
      <c r="F301" s="7"/>
      <c r="G301" s="7"/>
      <c r="H301" s="6"/>
      <c r="I301" s="6"/>
      <c r="J301" s="6">
        <f t="shared" si="112"/>
        <v>0</v>
      </c>
      <c r="K301" s="13" t="str">
        <f t="shared" si="99"/>
        <v>-</v>
      </c>
      <c r="L301" s="6" t="str">
        <f t="shared" si="96"/>
        <v/>
      </c>
      <c r="M301" s="25" t="str">
        <f>IF(I301="","-",IFERROR(VLOOKUP(L301,Segédlisták!$B$3:$C$18,2,0),"-"))</f>
        <v>-</v>
      </c>
      <c r="N301" s="42" t="str">
        <f t="shared" si="97"/>
        <v>-</v>
      </c>
      <c r="O301" s="43"/>
      <c r="P301" s="44" t="str">
        <f t="shared" si="113"/>
        <v>-</v>
      </c>
      <c r="Q301" s="7" t="s">
        <v>1071</v>
      </c>
      <c r="R301" s="1"/>
      <c r="S301" s="1"/>
      <c r="T301" s="17" t="str">
        <f t="shared" si="98"/>
        <v>-</v>
      </c>
      <c r="U301" s="36" t="str">
        <f t="shared" ca="1" si="114"/>
        <v>-</v>
      </c>
      <c r="V301" s="37" t="str">
        <f t="shared" ca="1" si="115"/>
        <v>-</v>
      </c>
      <c r="W301" s="38" t="str">
        <f t="shared" si="116"/>
        <v>-</v>
      </c>
      <c r="X301" s="39" t="str">
        <f t="shared" si="117"/>
        <v>-</v>
      </c>
      <c r="Y301" s="36" t="str">
        <f t="shared" ca="1" si="118"/>
        <v>-</v>
      </c>
      <c r="Z301" s="37" t="str">
        <f t="shared" ca="1" si="119"/>
        <v>-</v>
      </c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39" t="str">
        <f t="shared" si="100"/>
        <v>-</v>
      </c>
      <c r="AN301" s="39" t="str">
        <f t="shared" si="101"/>
        <v>-</v>
      </c>
      <c r="AO301" s="39" t="str">
        <f t="shared" si="102"/>
        <v>-</v>
      </c>
      <c r="AP301" s="39" t="str">
        <f t="shared" si="103"/>
        <v>-</v>
      </c>
      <c r="AQ301" s="39" t="str">
        <f t="shared" si="104"/>
        <v>-</v>
      </c>
      <c r="AR301" s="39" t="str">
        <f t="shared" si="105"/>
        <v>-</v>
      </c>
      <c r="AS301" s="39" t="str">
        <f t="shared" si="106"/>
        <v>-</v>
      </c>
      <c r="AT301" s="39" t="str">
        <f t="shared" si="107"/>
        <v>-</v>
      </c>
      <c r="AU301" s="39" t="str">
        <f t="shared" si="108"/>
        <v>-</v>
      </c>
      <c r="AV301" s="39" t="str">
        <f t="shared" si="109"/>
        <v>-</v>
      </c>
      <c r="AW301" s="39" t="str">
        <f t="shared" si="110"/>
        <v>-</v>
      </c>
      <c r="AX301" s="39" t="str">
        <f t="shared" si="111"/>
        <v>-</v>
      </c>
      <c r="AY301" s="3"/>
      <c r="AZ301" s="26"/>
      <c r="BA301" s="26"/>
      <c r="BB301" s="34"/>
      <c r="BC301" s="26"/>
      <c r="BD301" s="34"/>
      <c r="BE301" s="34"/>
      <c r="BF301" s="34"/>
      <c r="BI301" s="26"/>
    </row>
    <row r="302" spans="1:61" s="4" customFormat="1" ht="13.9" customHeight="1" x14ac:dyDescent="0.25">
      <c r="A302" s="3"/>
      <c r="B302" s="9" t="s">
        <v>356</v>
      </c>
      <c r="C302" s="5"/>
      <c r="D302" s="6"/>
      <c r="E302" s="7"/>
      <c r="F302" s="7"/>
      <c r="G302" s="7"/>
      <c r="H302" s="6"/>
      <c r="I302" s="6"/>
      <c r="J302" s="6">
        <f t="shared" si="112"/>
        <v>0</v>
      </c>
      <c r="K302" s="13" t="str">
        <f t="shared" si="99"/>
        <v>-</v>
      </c>
      <c r="L302" s="6" t="str">
        <f t="shared" si="96"/>
        <v/>
      </c>
      <c r="M302" s="25" t="str">
        <f>IF(I302="","-",IFERROR(VLOOKUP(L302,Segédlisták!$B$3:$C$18,2,0),"-"))</f>
        <v>-</v>
      </c>
      <c r="N302" s="42" t="str">
        <f t="shared" si="97"/>
        <v>-</v>
      </c>
      <c r="O302" s="43"/>
      <c r="P302" s="44" t="str">
        <f t="shared" si="113"/>
        <v>-</v>
      </c>
      <c r="Q302" s="7" t="s">
        <v>1071</v>
      </c>
      <c r="R302" s="1"/>
      <c r="S302" s="1"/>
      <c r="T302" s="17" t="str">
        <f t="shared" si="98"/>
        <v>-</v>
      </c>
      <c r="U302" s="36" t="str">
        <f t="shared" ca="1" si="114"/>
        <v>-</v>
      </c>
      <c r="V302" s="37" t="str">
        <f t="shared" ca="1" si="115"/>
        <v>-</v>
      </c>
      <c r="W302" s="38" t="str">
        <f t="shared" si="116"/>
        <v>-</v>
      </c>
      <c r="X302" s="39" t="str">
        <f t="shared" si="117"/>
        <v>-</v>
      </c>
      <c r="Y302" s="36" t="str">
        <f t="shared" ca="1" si="118"/>
        <v>-</v>
      </c>
      <c r="Z302" s="37" t="str">
        <f t="shared" ca="1" si="119"/>
        <v>-</v>
      </c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39" t="str">
        <f t="shared" si="100"/>
        <v>-</v>
      </c>
      <c r="AN302" s="39" t="str">
        <f t="shared" si="101"/>
        <v>-</v>
      </c>
      <c r="AO302" s="39" t="str">
        <f t="shared" si="102"/>
        <v>-</v>
      </c>
      <c r="AP302" s="39" t="str">
        <f t="shared" si="103"/>
        <v>-</v>
      </c>
      <c r="AQ302" s="39" t="str">
        <f t="shared" si="104"/>
        <v>-</v>
      </c>
      <c r="AR302" s="39" t="str">
        <f t="shared" si="105"/>
        <v>-</v>
      </c>
      <c r="AS302" s="39" t="str">
        <f t="shared" si="106"/>
        <v>-</v>
      </c>
      <c r="AT302" s="39" t="str">
        <f t="shared" si="107"/>
        <v>-</v>
      </c>
      <c r="AU302" s="39" t="str">
        <f t="shared" si="108"/>
        <v>-</v>
      </c>
      <c r="AV302" s="39" t="str">
        <f t="shared" si="109"/>
        <v>-</v>
      </c>
      <c r="AW302" s="39" t="str">
        <f t="shared" si="110"/>
        <v>-</v>
      </c>
      <c r="AX302" s="39" t="str">
        <f t="shared" si="111"/>
        <v>-</v>
      </c>
      <c r="AY302" s="3"/>
      <c r="AZ302" s="26"/>
      <c r="BA302" s="26"/>
      <c r="BB302" s="34"/>
      <c r="BC302" s="26"/>
      <c r="BD302" s="34"/>
      <c r="BE302" s="34"/>
      <c r="BF302" s="34"/>
      <c r="BI302" s="26"/>
    </row>
    <row r="303" spans="1:61" s="4" customFormat="1" ht="13.9" customHeight="1" x14ac:dyDescent="0.25">
      <c r="A303" s="3"/>
      <c r="B303" s="9" t="s">
        <v>357</v>
      </c>
      <c r="C303" s="5"/>
      <c r="D303" s="6"/>
      <c r="E303" s="7"/>
      <c r="F303" s="7"/>
      <c r="G303" s="7"/>
      <c r="H303" s="6"/>
      <c r="I303" s="6"/>
      <c r="J303" s="6">
        <f t="shared" si="112"/>
        <v>0</v>
      </c>
      <c r="K303" s="13" t="str">
        <f t="shared" si="99"/>
        <v>-</v>
      </c>
      <c r="L303" s="6" t="str">
        <f t="shared" si="96"/>
        <v/>
      </c>
      <c r="M303" s="25" t="str">
        <f>IF(I303="","-",IFERROR(VLOOKUP(L303,Segédlisták!$B$3:$C$18,2,0),"-"))</f>
        <v>-</v>
      </c>
      <c r="N303" s="42" t="str">
        <f t="shared" si="97"/>
        <v>-</v>
      </c>
      <c r="O303" s="43"/>
      <c r="P303" s="44" t="str">
        <f t="shared" si="113"/>
        <v>-</v>
      </c>
      <c r="Q303" s="7" t="s">
        <v>1071</v>
      </c>
      <c r="R303" s="1"/>
      <c r="S303" s="1"/>
      <c r="T303" s="17" t="str">
        <f t="shared" si="98"/>
        <v>-</v>
      </c>
      <c r="U303" s="36" t="str">
        <f t="shared" ca="1" si="114"/>
        <v>-</v>
      </c>
      <c r="V303" s="37" t="str">
        <f t="shared" ca="1" si="115"/>
        <v>-</v>
      </c>
      <c r="W303" s="38" t="str">
        <f t="shared" si="116"/>
        <v>-</v>
      </c>
      <c r="X303" s="39" t="str">
        <f t="shared" si="117"/>
        <v>-</v>
      </c>
      <c r="Y303" s="36" t="str">
        <f t="shared" ca="1" si="118"/>
        <v>-</v>
      </c>
      <c r="Z303" s="37" t="str">
        <f t="shared" ca="1" si="119"/>
        <v>-</v>
      </c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39" t="str">
        <f t="shared" si="100"/>
        <v>-</v>
      </c>
      <c r="AN303" s="39" t="str">
        <f t="shared" si="101"/>
        <v>-</v>
      </c>
      <c r="AO303" s="39" t="str">
        <f t="shared" si="102"/>
        <v>-</v>
      </c>
      <c r="AP303" s="39" t="str">
        <f t="shared" si="103"/>
        <v>-</v>
      </c>
      <c r="AQ303" s="39" t="str">
        <f t="shared" si="104"/>
        <v>-</v>
      </c>
      <c r="AR303" s="39" t="str">
        <f t="shared" si="105"/>
        <v>-</v>
      </c>
      <c r="AS303" s="39" t="str">
        <f t="shared" si="106"/>
        <v>-</v>
      </c>
      <c r="AT303" s="39" t="str">
        <f t="shared" si="107"/>
        <v>-</v>
      </c>
      <c r="AU303" s="39" t="str">
        <f t="shared" si="108"/>
        <v>-</v>
      </c>
      <c r="AV303" s="39" t="str">
        <f t="shared" si="109"/>
        <v>-</v>
      </c>
      <c r="AW303" s="39" t="str">
        <f t="shared" si="110"/>
        <v>-</v>
      </c>
      <c r="AX303" s="39" t="str">
        <f t="shared" si="111"/>
        <v>-</v>
      </c>
      <c r="AY303" s="3"/>
      <c r="AZ303" s="26"/>
      <c r="BA303" s="26"/>
      <c r="BB303" s="34"/>
      <c r="BC303" s="26"/>
      <c r="BD303" s="34"/>
      <c r="BE303" s="34"/>
      <c r="BF303" s="34"/>
      <c r="BI303" s="26"/>
    </row>
    <row r="304" spans="1:61" s="4" customFormat="1" ht="13.9" customHeight="1" x14ac:dyDescent="0.25">
      <c r="A304" s="3"/>
      <c r="B304" s="9" t="s">
        <v>358</v>
      </c>
      <c r="C304" s="5"/>
      <c r="D304" s="6"/>
      <c r="E304" s="7"/>
      <c r="F304" s="7"/>
      <c r="G304" s="7"/>
      <c r="H304" s="6"/>
      <c r="I304" s="6"/>
      <c r="J304" s="6">
        <f t="shared" si="112"/>
        <v>0</v>
      </c>
      <c r="K304" s="13" t="str">
        <f t="shared" si="99"/>
        <v>-</v>
      </c>
      <c r="L304" s="6" t="str">
        <f t="shared" si="96"/>
        <v/>
      </c>
      <c r="M304" s="25" t="str">
        <f>IF(I304="","-",IFERROR(VLOOKUP(L304,Segédlisták!$B$3:$C$18,2,0),"-"))</f>
        <v>-</v>
      </c>
      <c r="N304" s="42" t="str">
        <f t="shared" si="97"/>
        <v>-</v>
      </c>
      <c r="O304" s="43"/>
      <c r="P304" s="44" t="str">
        <f t="shared" si="113"/>
        <v>-</v>
      </c>
      <c r="Q304" s="7" t="s">
        <v>1071</v>
      </c>
      <c r="R304" s="1"/>
      <c r="S304" s="1"/>
      <c r="T304" s="17" t="str">
        <f t="shared" si="98"/>
        <v>-</v>
      </c>
      <c r="U304" s="36" t="str">
        <f t="shared" ca="1" si="114"/>
        <v>-</v>
      </c>
      <c r="V304" s="37" t="str">
        <f t="shared" ca="1" si="115"/>
        <v>-</v>
      </c>
      <c r="W304" s="38" t="str">
        <f t="shared" si="116"/>
        <v>-</v>
      </c>
      <c r="X304" s="39" t="str">
        <f t="shared" si="117"/>
        <v>-</v>
      </c>
      <c r="Y304" s="36" t="str">
        <f t="shared" ca="1" si="118"/>
        <v>-</v>
      </c>
      <c r="Z304" s="37" t="str">
        <f t="shared" ca="1" si="119"/>
        <v>-</v>
      </c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39" t="str">
        <f t="shared" si="100"/>
        <v>-</v>
      </c>
      <c r="AN304" s="39" t="str">
        <f t="shared" si="101"/>
        <v>-</v>
      </c>
      <c r="AO304" s="39" t="str">
        <f t="shared" si="102"/>
        <v>-</v>
      </c>
      <c r="AP304" s="39" t="str">
        <f t="shared" si="103"/>
        <v>-</v>
      </c>
      <c r="AQ304" s="39" t="str">
        <f t="shared" si="104"/>
        <v>-</v>
      </c>
      <c r="AR304" s="39" t="str">
        <f t="shared" si="105"/>
        <v>-</v>
      </c>
      <c r="AS304" s="39" t="str">
        <f t="shared" si="106"/>
        <v>-</v>
      </c>
      <c r="AT304" s="39" t="str">
        <f t="shared" si="107"/>
        <v>-</v>
      </c>
      <c r="AU304" s="39" t="str">
        <f t="shared" si="108"/>
        <v>-</v>
      </c>
      <c r="AV304" s="39" t="str">
        <f t="shared" si="109"/>
        <v>-</v>
      </c>
      <c r="AW304" s="39" t="str">
        <f t="shared" si="110"/>
        <v>-</v>
      </c>
      <c r="AX304" s="39" t="str">
        <f t="shared" si="111"/>
        <v>-</v>
      </c>
      <c r="AY304" s="3"/>
      <c r="AZ304" s="26"/>
      <c r="BA304" s="26"/>
      <c r="BB304" s="34"/>
      <c r="BC304" s="26"/>
      <c r="BD304" s="34"/>
      <c r="BE304" s="34"/>
      <c r="BF304" s="34"/>
      <c r="BI304" s="26"/>
    </row>
    <row r="305" spans="1:61" s="4" customFormat="1" ht="13.9" customHeight="1" x14ac:dyDescent="0.25">
      <c r="A305" s="3"/>
      <c r="B305" s="9" t="s">
        <v>359</v>
      </c>
      <c r="C305" s="5"/>
      <c r="D305" s="6"/>
      <c r="E305" s="7"/>
      <c r="F305" s="7"/>
      <c r="G305" s="7"/>
      <c r="H305" s="6"/>
      <c r="I305" s="6"/>
      <c r="J305" s="6">
        <f t="shared" si="112"/>
        <v>0</v>
      </c>
      <c r="K305" s="13" t="str">
        <f t="shared" si="99"/>
        <v>-</v>
      </c>
      <c r="L305" s="6" t="str">
        <f t="shared" si="96"/>
        <v/>
      </c>
      <c r="M305" s="25" t="str">
        <f>IF(I305="","-",IFERROR(VLOOKUP(L305,Segédlisták!$B$3:$C$18,2,0),"-"))</f>
        <v>-</v>
      </c>
      <c r="N305" s="42" t="str">
        <f t="shared" si="97"/>
        <v>-</v>
      </c>
      <c r="O305" s="43"/>
      <c r="P305" s="44" t="str">
        <f t="shared" si="113"/>
        <v>-</v>
      </c>
      <c r="Q305" s="7" t="s">
        <v>1071</v>
      </c>
      <c r="R305" s="1"/>
      <c r="S305" s="1"/>
      <c r="T305" s="17" t="str">
        <f t="shared" si="98"/>
        <v>-</v>
      </c>
      <c r="U305" s="36" t="str">
        <f t="shared" ca="1" si="114"/>
        <v>-</v>
      </c>
      <c r="V305" s="37" t="str">
        <f t="shared" ca="1" si="115"/>
        <v>-</v>
      </c>
      <c r="W305" s="38" t="str">
        <f t="shared" si="116"/>
        <v>-</v>
      </c>
      <c r="X305" s="39" t="str">
        <f t="shared" si="117"/>
        <v>-</v>
      </c>
      <c r="Y305" s="36" t="str">
        <f t="shared" ca="1" si="118"/>
        <v>-</v>
      </c>
      <c r="Z305" s="37" t="str">
        <f t="shared" ca="1" si="119"/>
        <v>-</v>
      </c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39" t="str">
        <f t="shared" si="100"/>
        <v>-</v>
      </c>
      <c r="AN305" s="39" t="str">
        <f t="shared" si="101"/>
        <v>-</v>
      </c>
      <c r="AO305" s="39" t="str">
        <f t="shared" si="102"/>
        <v>-</v>
      </c>
      <c r="AP305" s="39" t="str">
        <f t="shared" si="103"/>
        <v>-</v>
      </c>
      <c r="AQ305" s="39" t="str">
        <f t="shared" si="104"/>
        <v>-</v>
      </c>
      <c r="AR305" s="39" t="str">
        <f t="shared" si="105"/>
        <v>-</v>
      </c>
      <c r="AS305" s="39" t="str">
        <f t="shared" si="106"/>
        <v>-</v>
      </c>
      <c r="AT305" s="39" t="str">
        <f t="shared" si="107"/>
        <v>-</v>
      </c>
      <c r="AU305" s="39" t="str">
        <f t="shared" si="108"/>
        <v>-</v>
      </c>
      <c r="AV305" s="39" t="str">
        <f t="shared" si="109"/>
        <v>-</v>
      </c>
      <c r="AW305" s="39" t="str">
        <f t="shared" si="110"/>
        <v>-</v>
      </c>
      <c r="AX305" s="39" t="str">
        <f t="shared" si="111"/>
        <v>-</v>
      </c>
      <c r="AY305" s="3"/>
      <c r="AZ305" s="26"/>
      <c r="BA305" s="26"/>
      <c r="BB305" s="34"/>
      <c r="BC305" s="26"/>
      <c r="BD305" s="34"/>
      <c r="BE305" s="34"/>
      <c r="BF305" s="34"/>
      <c r="BI305" s="26"/>
    </row>
    <row r="306" spans="1:61" s="4" customFormat="1" ht="13.9" customHeight="1" x14ac:dyDescent="0.25">
      <c r="A306" s="3"/>
      <c r="B306" s="9" t="s">
        <v>360</v>
      </c>
      <c r="C306" s="5"/>
      <c r="D306" s="6"/>
      <c r="E306" s="7"/>
      <c r="F306" s="7"/>
      <c r="G306" s="7"/>
      <c r="H306" s="6"/>
      <c r="I306" s="6"/>
      <c r="J306" s="6">
        <f t="shared" si="112"/>
        <v>0</v>
      </c>
      <c r="K306" s="13" t="str">
        <f t="shared" si="99"/>
        <v>-</v>
      </c>
      <c r="L306" s="6" t="str">
        <f t="shared" si="96"/>
        <v/>
      </c>
      <c r="M306" s="25" t="str">
        <f>IF(I306="","-",IFERROR(VLOOKUP(L306,Segédlisták!$B$3:$C$18,2,0),"-"))</f>
        <v>-</v>
      </c>
      <c r="N306" s="42" t="str">
        <f t="shared" si="97"/>
        <v>-</v>
      </c>
      <c r="O306" s="43"/>
      <c r="P306" s="44" t="str">
        <f t="shared" si="113"/>
        <v>-</v>
      </c>
      <c r="Q306" s="7" t="s">
        <v>1071</v>
      </c>
      <c r="R306" s="1"/>
      <c r="S306" s="1"/>
      <c r="T306" s="17" t="str">
        <f t="shared" si="98"/>
        <v>-</v>
      </c>
      <c r="U306" s="36" t="str">
        <f t="shared" ca="1" si="114"/>
        <v>-</v>
      </c>
      <c r="V306" s="37" t="str">
        <f t="shared" ca="1" si="115"/>
        <v>-</v>
      </c>
      <c r="W306" s="38" t="str">
        <f t="shared" si="116"/>
        <v>-</v>
      </c>
      <c r="X306" s="39" t="str">
        <f t="shared" si="117"/>
        <v>-</v>
      </c>
      <c r="Y306" s="36" t="str">
        <f t="shared" ca="1" si="118"/>
        <v>-</v>
      </c>
      <c r="Z306" s="37" t="str">
        <f t="shared" ca="1" si="119"/>
        <v>-</v>
      </c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39" t="str">
        <f t="shared" si="100"/>
        <v>-</v>
      </c>
      <c r="AN306" s="39" t="str">
        <f t="shared" si="101"/>
        <v>-</v>
      </c>
      <c r="AO306" s="39" t="str">
        <f t="shared" si="102"/>
        <v>-</v>
      </c>
      <c r="AP306" s="39" t="str">
        <f t="shared" si="103"/>
        <v>-</v>
      </c>
      <c r="AQ306" s="39" t="str">
        <f t="shared" si="104"/>
        <v>-</v>
      </c>
      <c r="AR306" s="39" t="str">
        <f t="shared" si="105"/>
        <v>-</v>
      </c>
      <c r="AS306" s="39" t="str">
        <f t="shared" si="106"/>
        <v>-</v>
      </c>
      <c r="AT306" s="39" t="str">
        <f t="shared" si="107"/>
        <v>-</v>
      </c>
      <c r="AU306" s="39" t="str">
        <f t="shared" si="108"/>
        <v>-</v>
      </c>
      <c r="AV306" s="39" t="str">
        <f t="shared" si="109"/>
        <v>-</v>
      </c>
      <c r="AW306" s="39" t="str">
        <f t="shared" si="110"/>
        <v>-</v>
      </c>
      <c r="AX306" s="39" t="str">
        <f t="shared" si="111"/>
        <v>-</v>
      </c>
      <c r="AY306" s="3"/>
      <c r="AZ306" s="26"/>
      <c r="BA306" s="26"/>
      <c r="BB306" s="34"/>
      <c r="BC306" s="26"/>
      <c r="BD306" s="34"/>
      <c r="BE306" s="34"/>
      <c r="BF306" s="34"/>
      <c r="BI306" s="26"/>
    </row>
    <row r="307" spans="1:61" s="4" customFormat="1" ht="13.9" customHeight="1" x14ac:dyDescent="0.25">
      <c r="A307" s="3"/>
      <c r="B307" s="9" t="s">
        <v>361</v>
      </c>
      <c r="C307" s="5"/>
      <c r="D307" s="6"/>
      <c r="E307" s="7"/>
      <c r="F307" s="7"/>
      <c r="G307" s="7"/>
      <c r="H307" s="6"/>
      <c r="I307" s="6"/>
      <c r="J307" s="6">
        <f t="shared" si="112"/>
        <v>0</v>
      </c>
      <c r="K307" s="13" t="str">
        <f t="shared" si="99"/>
        <v>-</v>
      </c>
      <c r="L307" s="6" t="str">
        <f t="shared" si="96"/>
        <v/>
      </c>
      <c r="M307" s="25" t="str">
        <f>IF(I307="","-",IFERROR(VLOOKUP(L307,Segédlisták!$B$3:$C$18,2,0),"-"))</f>
        <v>-</v>
      </c>
      <c r="N307" s="42" t="str">
        <f t="shared" si="97"/>
        <v>-</v>
      </c>
      <c r="O307" s="43"/>
      <c r="P307" s="44" t="str">
        <f t="shared" si="113"/>
        <v>-</v>
      </c>
      <c r="Q307" s="7" t="s">
        <v>1071</v>
      </c>
      <c r="R307" s="1"/>
      <c r="S307" s="1"/>
      <c r="T307" s="17" t="str">
        <f t="shared" si="98"/>
        <v>-</v>
      </c>
      <c r="U307" s="36" t="str">
        <f t="shared" ca="1" si="114"/>
        <v>-</v>
      </c>
      <c r="V307" s="37" t="str">
        <f t="shared" ca="1" si="115"/>
        <v>-</v>
      </c>
      <c r="W307" s="38" t="str">
        <f t="shared" si="116"/>
        <v>-</v>
      </c>
      <c r="X307" s="39" t="str">
        <f t="shared" si="117"/>
        <v>-</v>
      </c>
      <c r="Y307" s="36" t="str">
        <f t="shared" ca="1" si="118"/>
        <v>-</v>
      </c>
      <c r="Z307" s="37" t="str">
        <f t="shared" ca="1" si="119"/>
        <v>-</v>
      </c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39" t="str">
        <f t="shared" si="100"/>
        <v>-</v>
      </c>
      <c r="AN307" s="39" t="str">
        <f t="shared" si="101"/>
        <v>-</v>
      </c>
      <c r="AO307" s="39" t="str">
        <f t="shared" si="102"/>
        <v>-</v>
      </c>
      <c r="AP307" s="39" t="str">
        <f t="shared" si="103"/>
        <v>-</v>
      </c>
      <c r="AQ307" s="39" t="str">
        <f t="shared" si="104"/>
        <v>-</v>
      </c>
      <c r="AR307" s="39" t="str">
        <f t="shared" si="105"/>
        <v>-</v>
      </c>
      <c r="AS307" s="39" t="str">
        <f t="shared" si="106"/>
        <v>-</v>
      </c>
      <c r="AT307" s="39" t="str">
        <f t="shared" si="107"/>
        <v>-</v>
      </c>
      <c r="AU307" s="39" t="str">
        <f t="shared" si="108"/>
        <v>-</v>
      </c>
      <c r="AV307" s="39" t="str">
        <f t="shared" si="109"/>
        <v>-</v>
      </c>
      <c r="AW307" s="39" t="str">
        <f t="shared" si="110"/>
        <v>-</v>
      </c>
      <c r="AX307" s="39" t="str">
        <f t="shared" si="111"/>
        <v>-</v>
      </c>
      <c r="AY307" s="3"/>
      <c r="AZ307" s="26"/>
      <c r="BA307" s="26"/>
      <c r="BB307" s="34"/>
      <c r="BC307" s="26"/>
      <c r="BD307" s="34"/>
      <c r="BE307" s="34"/>
      <c r="BF307" s="34"/>
      <c r="BI307" s="26"/>
    </row>
    <row r="308" spans="1:61" s="4" customFormat="1" ht="13.9" customHeight="1" x14ac:dyDescent="0.25">
      <c r="A308" s="3"/>
      <c r="B308" s="9" t="s">
        <v>368</v>
      </c>
      <c r="C308" s="5"/>
      <c r="D308" s="6"/>
      <c r="E308" s="7"/>
      <c r="F308" s="7"/>
      <c r="G308" s="7"/>
      <c r="H308" s="6"/>
      <c r="I308" s="6"/>
      <c r="J308" s="6">
        <f t="shared" si="112"/>
        <v>0</v>
      </c>
      <c r="K308" s="13" t="str">
        <f t="shared" si="99"/>
        <v>-</v>
      </c>
      <c r="L308" s="6" t="str">
        <f t="shared" si="96"/>
        <v/>
      </c>
      <c r="M308" s="25" t="str">
        <f>IF(I308="","-",IFERROR(VLOOKUP(L308,Segédlisták!$B$3:$C$18,2,0),"-"))</f>
        <v>-</v>
      </c>
      <c r="N308" s="42" t="str">
        <f t="shared" si="97"/>
        <v>-</v>
      </c>
      <c r="O308" s="43"/>
      <c r="P308" s="44" t="str">
        <f t="shared" si="113"/>
        <v>-</v>
      </c>
      <c r="Q308" s="7" t="s">
        <v>1071</v>
      </c>
      <c r="R308" s="1"/>
      <c r="S308" s="1"/>
      <c r="T308" s="17" t="str">
        <f t="shared" si="98"/>
        <v>-</v>
      </c>
      <c r="U308" s="36" t="str">
        <f t="shared" ca="1" si="114"/>
        <v>-</v>
      </c>
      <c r="V308" s="37" t="str">
        <f t="shared" ca="1" si="115"/>
        <v>-</v>
      </c>
      <c r="W308" s="38" t="str">
        <f t="shared" si="116"/>
        <v>-</v>
      </c>
      <c r="X308" s="39" t="str">
        <f t="shared" si="117"/>
        <v>-</v>
      </c>
      <c r="Y308" s="36" t="str">
        <f t="shared" ca="1" si="118"/>
        <v>-</v>
      </c>
      <c r="Z308" s="37" t="str">
        <f t="shared" ca="1" si="119"/>
        <v>-</v>
      </c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39" t="str">
        <f t="shared" si="100"/>
        <v>-</v>
      </c>
      <c r="AN308" s="39" t="str">
        <f t="shared" si="101"/>
        <v>-</v>
      </c>
      <c r="AO308" s="39" t="str">
        <f t="shared" si="102"/>
        <v>-</v>
      </c>
      <c r="AP308" s="39" t="str">
        <f t="shared" si="103"/>
        <v>-</v>
      </c>
      <c r="AQ308" s="39" t="str">
        <f t="shared" si="104"/>
        <v>-</v>
      </c>
      <c r="AR308" s="39" t="str">
        <f t="shared" si="105"/>
        <v>-</v>
      </c>
      <c r="AS308" s="39" t="str">
        <f t="shared" si="106"/>
        <v>-</v>
      </c>
      <c r="AT308" s="39" t="str">
        <f t="shared" si="107"/>
        <v>-</v>
      </c>
      <c r="AU308" s="39" t="str">
        <f t="shared" si="108"/>
        <v>-</v>
      </c>
      <c r="AV308" s="39" t="str">
        <f t="shared" si="109"/>
        <v>-</v>
      </c>
      <c r="AW308" s="39" t="str">
        <f t="shared" si="110"/>
        <v>-</v>
      </c>
      <c r="AX308" s="39" t="str">
        <f t="shared" si="111"/>
        <v>-</v>
      </c>
      <c r="AY308" s="3"/>
      <c r="AZ308" s="26"/>
      <c r="BA308" s="26"/>
      <c r="BB308" s="34"/>
      <c r="BC308" s="26"/>
      <c r="BD308" s="34"/>
      <c r="BE308" s="34"/>
      <c r="BF308" s="34"/>
      <c r="BI308" s="26"/>
    </row>
    <row r="309" spans="1:61" s="4" customFormat="1" ht="13.9" customHeight="1" x14ac:dyDescent="0.25">
      <c r="A309" s="3"/>
      <c r="B309" s="9" t="s">
        <v>369</v>
      </c>
      <c r="C309" s="5"/>
      <c r="D309" s="6"/>
      <c r="E309" s="7"/>
      <c r="F309" s="7"/>
      <c r="G309" s="7"/>
      <c r="H309" s="6"/>
      <c r="I309" s="6"/>
      <c r="J309" s="6">
        <f t="shared" si="112"/>
        <v>0</v>
      </c>
      <c r="K309" s="13" t="str">
        <f t="shared" si="99"/>
        <v>-</v>
      </c>
      <c r="L309" s="6" t="str">
        <f t="shared" si="96"/>
        <v/>
      </c>
      <c r="M309" s="25" t="str">
        <f>IF(I309="","-",IFERROR(VLOOKUP(L309,Segédlisták!$B$3:$C$18,2,0),"-"))</f>
        <v>-</v>
      </c>
      <c r="N309" s="42" t="str">
        <f t="shared" si="97"/>
        <v>-</v>
      </c>
      <c r="O309" s="43"/>
      <c r="P309" s="44" t="str">
        <f t="shared" si="113"/>
        <v>-</v>
      </c>
      <c r="Q309" s="7" t="s">
        <v>1071</v>
      </c>
      <c r="R309" s="1"/>
      <c r="S309" s="1"/>
      <c r="T309" s="17" t="str">
        <f t="shared" si="98"/>
        <v>-</v>
      </c>
      <c r="U309" s="36" t="str">
        <f t="shared" ca="1" si="114"/>
        <v>-</v>
      </c>
      <c r="V309" s="37" t="str">
        <f t="shared" ca="1" si="115"/>
        <v>-</v>
      </c>
      <c r="W309" s="38" t="str">
        <f t="shared" si="116"/>
        <v>-</v>
      </c>
      <c r="X309" s="39" t="str">
        <f t="shared" si="117"/>
        <v>-</v>
      </c>
      <c r="Y309" s="36" t="str">
        <f t="shared" ca="1" si="118"/>
        <v>-</v>
      </c>
      <c r="Z309" s="37" t="str">
        <f t="shared" ca="1" si="119"/>
        <v>-</v>
      </c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39" t="str">
        <f t="shared" si="100"/>
        <v>-</v>
      </c>
      <c r="AN309" s="39" t="str">
        <f t="shared" si="101"/>
        <v>-</v>
      </c>
      <c r="AO309" s="39" t="str">
        <f t="shared" si="102"/>
        <v>-</v>
      </c>
      <c r="AP309" s="39" t="str">
        <f t="shared" si="103"/>
        <v>-</v>
      </c>
      <c r="AQ309" s="39" t="str">
        <f t="shared" si="104"/>
        <v>-</v>
      </c>
      <c r="AR309" s="39" t="str">
        <f t="shared" si="105"/>
        <v>-</v>
      </c>
      <c r="AS309" s="39" t="str">
        <f t="shared" si="106"/>
        <v>-</v>
      </c>
      <c r="AT309" s="39" t="str">
        <f t="shared" si="107"/>
        <v>-</v>
      </c>
      <c r="AU309" s="39" t="str">
        <f t="shared" si="108"/>
        <v>-</v>
      </c>
      <c r="AV309" s="39" t="str">
        <f t="shared" si="109"/>
        <v>-</v>
      </c>
      <c r="AW309" s="39" t="str">
        <f t="shared" si="110"/>
        <v>-</v>
      </c>
      <c r="AX309" s="39" t="str">
        <f t="shared" si="111"/>
        <v>-</v>
      </c>
      <c r="AY309" s="3"/>
      <c r="AZ309" s="26"/>
      <c r="BA309" s="26"/>
      <c r="BB309" s="34"/>
      <c r="BC309" s="26"/>
      <c r="BD309" s="34"/>
      <c r="BE309" s="34"/>
      <c r="BF309" s="34"/>
      <c r="BI309" s="26"/>
    </row>
    <row r="310" spans="1:61" s="4" customFormat="1" ht="13.9" customHeight="1" x14ac:dyDescent="0.25">
      <c r="A310" s="3"/>
      <c r="B310" s="9" t="s">
        <v>370</v>
      </c>
      <c r="C310" s="5"/>
      <c r="D310" s="6"/>
      <c r="E310" s="7"/>
      <c r="F310" s="7"/>
      <c r="G310" s="7"/>
      <c r="H310" s="6"/>
      <c r="I310" s="6"/>
      <c r="J310" s="6">
        <f t="shared" si="112"/>
        <v>0</v>
      </c>
      <c r="K310" s="13" t="str">
        <f t="shared" si="99"/>
        <v>-</v>
      </c>
      <c r="L310" s="6" t="str">
        <f t="shared" si="96"/>
        <v/>
      </c>
      <c r="M310" s="25" t="str">
        <f>IF(I310="","-",IFERROR(VLOOKUP(L310,Segédlisták!$B$3:$C$18,2,0),"-"))</f>
        <v>-</v>
      </c>
      <c r="N310" s="42" t="str">
        <f t="shared" si="97"/>
        <v>-</v>
      </c>
      <c r="O310" s="43"/>
      <c r="P310" s="44" t="str">
        <f t="shared" si="113"/>
        <v>-</v>
      </c>
      <c r="Q310" s="7" t="s">
        <v>1071</v>
      </c>
      <c r="R310" s="1"/>
      <c r="S310" s="1"/>
      <c r="T310" s="17" t="str">
        <f t="shared" si="98"/>
        <v>-</v>
      </c>
      <c r="U310" s="36" t="str">
        <f t="shared" ca="1" si="114"/>
        <v>-</v>
      </c>
      <c r="V310" s="37" t="str">
        <f t="shared" ca="1" si="115"/>
        <v>-</v>
      </c>
      <c r="W310" s="38" t="str">
        <f t="shared" si="116"/>
        <v>-</v>
      </c>
      <c r="X310" s="39" t="str">
        <f t="shared" si="117"/>
        <v>-</v>
      </c>
      <c r="Y310" s="36" t="str">
        <f t="shared" ca="1" si="118"/>
        <v>-</v>
      </c>
      <c r="Z310" s="37" t="str">
        <f t="shared" ca="1" si="119"/>
        <v>-</v>
      </c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39" t="str">
        <f t="shared" si="100"/>
        <v>-</v>
      </c>
      <c r="AN310" s="39" t="str">
        <f t="shared" si="101"/>
        <v>-</v>
      </c>
      <c r="AO310" s="39" t="str">
        <f t="shared" si="102"/>
        <v>-</v>
      </c>
      <c r="AP310" s="39" t="str">
        <f t="shared" si="103"/>
        <v>-</v>
      </c>
      <c r="AQ310" s="39" t="str">
        <f t="shared" si="104"/>
        <v>-</v>
      </c>
      <c r="AR310" s="39" t="str">
        <f t="shared" si="105"/>
        <v>-</v>
      </c>
      <c r="AS310" s="39" t="str">
        <f t="shared" si="106"/>
        <v>-</v>
      </c>
      <c r="AT310" s="39" t="str">
        <f t="shared" si="107"/>
        <v>-</v>
      </c>
      <c r="AU310" s="39" t="str">
        <f t="shared" si="108"/>
        <v>-</v>
      </c>
      <c r="AV310" s="39" t="str">
        <f t="shared" si="109"/>
        <v>-</v>
      </c>
      <c r="AW310" s="39" t="str">
        <f t="shared" si="110"/>
        <v>-</v>
      </c>
      <c r="AX310" s="39" t="str">
        <f t="shared" si="111"/>
        <v>-</v>
      </c>
      <c r="AY310" s="3"/>
      <c r="AZ310" s="26"/>
      <c r="BA310" s="26"/>
      <c r="BB310" s="34"/>
      <c r="BC310" s="26"/>
      <c r="BD310" s="34"/>
      <c r="BE310" s="34"/>
      <c r="BF310" s="34"/>
      <c r="BI310" s="26"/>
    </row>
    <row r="311" spans="1:61" s="4" customFormat="1" ht="13.9" customHeight="1" x14ac:dyDescent="0.25">
      <c r="A311" s="3"/>
      <c r="B311" s="9" t="s">
        <v>371</v>
      </c>
      <c r="C311" s="5"/>
      <c r="D311" s="6"/>
      <c r="E311" s="7"/>
      <c r="F311" s="7"/>
      <c r="G311" s="7"/>
      <c r="H311" s="6"/>
      <c r="I311" s="6"/>
      <c r="J311" s="6">
        <f t="shared" si="112"/>
        <v>0</v>
      </c>
      <c r="K311" s="13" t="str">
        <f t="shared" si="99"/>
        <v>-</v>
      </c>
      <c r="L311" s="6" t="str">
        <f t="shared" si="96"/>
        <v/>
      </c>
      <c r="M311" s="25" t="str">
        <f>IF(I311="","-",IFERROR(VLOOKUP(L311,Segédlisták!$B$3:$C$18,2,0),"-"))</f>
        <v>-</v>
      </c>
      <c r="N311" s="42" t="str">
        <f t="shared" si="97"/>
        <v>-</v>
      </c>
      <c r="O311" s="43"/>
      <c r="P311" s="44" t="str">
        <f t="shared" si="113"/>
        <v>-</v>
      </c>
      <c r="Q311" s="7" t="s">
        <v>1071</v>
      </c>
      <c r="R311" s="1"/>
      <c r="S311" s="1"/>
      <c r="T311" s="17" t="str">
        <f t="shared" si="98"/>
        <v>-</v>
      </c>
      <c r="U311" s="36" t="str">
        <f t="shared" ca="1" si="114"/>
        <v>-</v>
      </c>
      <c r="V311" s="37" t="str">
        <f t="shared" ca="1" si="115"/>
        <v>-</v>
      </c>
      <c r="W311" s="38" t="str">
        <f t="shared" si="116"/>
        <v>-</v>
      </c>
      <c r="X311" s="39" t="str">
        <f t="shared" si="117"/>
        <v>-</v>
      </c>
      <c r="Y311" s="36" t="str">
        <f t="shared" ca="1" si="118"/>
        <v>-</v>
      </c>
      <c r="Z311" s="37" t="str">
        <f t="shared" ca="1" si="119"/>
        <v>-</v>
      </c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39" t="str">
        <f t="shared" si="100"/>
        <v>-</v>
      </c>
      <c r="AN311" s="39" t="str">
        <f t="shared" si="101"/>
        <v>-</v>
      </c>
      <c r="AO311" s="39" t="str">
        <f t="shared" si="102"/>
        <v>-</v>
      </c>
      <c r="AP311" s="39" t="str">
        <f t="shared" si="103"/>
        <v>-</v>
      </c>
      <c r="AQ311" s="39" t="str">
        <f t="shared" si="104"/>
        <v>-</v>
      </c>
      <c r="AR311" s="39" t="str">
        <f t="shared" si="105"/>
        <v>-</v>
      </c>
      <c r="AS311" s="39" t="str">
        <f t="shared" si="106"/>
        <v>-</v>
      </c>
      <c r="AT311" s="39" t="str">
        <f t="shared" si="107"/>
        <v>-</v>
      </c>
      <c r="AU311" s="39" t="str">
        <f t="shared" si="108"/>
        <v>-</v>
      </c>
      <c r="AV311" s="39" t="str">
        <f t="shared" si="109"/>
        <v>-</v>
      </c>
      <c r="AW311" s="39" t="str">
        <f t="shared" si="110"/>
        <v>-</v>
      </c>
      <c r="AX311" s="39" t="str">
        <f t="shared" si="111"/>
        <v>-</v>
      </c>
      <c r="AY311" s="3"/>
      <c r="AZ311" s="26"/>
      <c r="BA311" s="26"/>
      <c r="BB311" s="34"/>
      <c r="BC311" s="26"/>
      <c r="BD311" s="34"/>
      <c r="BE311" s="34"/>
      <c r="BF311" s="34"/>
      <c r="BI311" s="26"/>
    </row>
    <row r="312" spans="1:61" s="4" customFormat="1" ht="13.9" customHeight="1" x14ac:dyDescent="0.25">
      <c r="A312" s="3"/>
      <c r="B312" s="9" t="s">
        <v>372</v>
      </c>
      <c r="C312" s="5"/>
      <c r="D312" s="6"/>
      <c r="E312" s="7"/>
      <c r="F312" s="7"/>
      <c r="G312" s="7"/>
      <c r="H312" s="6"/>
      <c r="I312" s="6"/>
      <c r="J312" s="6">
        <f t="shared" si="112"/>
        <v>0</v>
      </c>
      <c r="K312" s="13" t="str">
        <f t="shared" si="99"/>
        <v>-</v>
      </c>
      <c r="L312" s="6" t="str">
        <f t="shared" ref="L312:L318" si="120">RIGHT(LEFT(I312,5),2)</f>
        <v/>
      </c>
      <c r="M312" s="25" t="str">
        <f>IF(I312="","-",IFERROR(VLOOKUP(L312,Segédlisták!$B$3:$C$18,2,0),"-"))</f>
        <v>-</v>
      </c>
      <c r="N312" s="42" t="str">
        <f t="shared" ref="N312:N318" si="121">IF(O312="","-",15*O312)</f>
        <v>-</v>
      </c>
      <c r="O312" s="43"/>
      <c r="P312" s="44" t="str">
        <f t="shared" si="113"/>
        <v>-</v>
      </c>
      <c r="Q312" s="7" t="s">
        <v>1071</v>
      </c>
      <c r="R312" s="1"/>
      <c r="S312" s="1"/>
      <c r="T312" s="17" t="str">
        <f t="shared" ref="T312:T318" si="122">IF(OR($R312="",S312=""),"-",DATEDIF(R312,S312,"m"))</f>
        <v>-</v>
      </c>
      <c r="U312" s="36" t="str">
        <f t="shared" ca="1" si="114"/>
        <v>-</v>
      </c>
      <c r="V312" s="37" t="str">
        <f t="shared" ca="1" si="115"/>
        <v>-</v>
      </c>
      <c r="W312" s="38" t="str">
        <f t="shared" si="116"/>
        <v>-</v>
      </c>
      <c r="X312" s="39" t="str">
        <f t="shared" si="117"/>
        <v>-</v>
      </c>
      <c r="Y312" s="36" t="str">
        <f t="shared" ca="1" si="118"/>
        <v>-</v>
      </c>
      <c r="Z312" s="37" t="str">
        <f t="shared" ca="1" si="119"/>
        <v>-</v>
      </c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39" t="str">
        <f t="shared" si="100"/>
        <v>-</v>
      </c>
      <c r="AN312" s="39" t="str">
        <f t="shared" si="101"/>
        <v>-</v>
      </c>
      <c r="AO312" s="39" t="str">
        <f t="shared" si="102"/>
        <v>-</v>
      </c>
      <c r="AP312" s="39" t="str">
        <f t="shared" si="103"/>
        <v>-</v>
      </c>
      <c r="AQ312" s="39" t="str">
        <f t="shared" si="104"/>
        <v>-</v>
      </c>
      <c r="AR312" s="39" t="str">
        <f t="shared" si="105"/>
        <v>-</v>
      </c>
      <c r="AS312" s="39" t="str">
        <f t="shared" si="106"/>
        <v>-</v>
      </c>
      <c r="AT312" s="39" t="str">
        <f t="shared" si="107"/>
        <v>-</v>
      </c>
      <c r="AU312" s="39" t="str">
        <f t="shared" si="108"/>
        <v>-</v>
      </c>
      <c r="AV312" s="39" t="str">
        <f t="shared" si="109"/>
        <v>-</v>
      </c>
      <c r="AW312" s="39" t="str">
        <f t="shared" si="110"/>
        <v>-</v>
      </c>
      <c r="AX312" s="39" t="str">
        <f t="shared" si="111"/>
        <v>-</v>
      </c>
      <c r="AY312" s="3"/>
      <c r="AZ312" s="26"/>
      <c r="BA312" s="26"/>
      <c r="BB312" s="34"/>
      <c r="BC312" s="26"/>
      <c r="BD312" s="34"/>
      <c r="BE312" s="34"/>
      <c r="BF312" s="34"/>
      <c r="BI312" s="26"/>
    </row>
    <row r="313" spans="1:61" s="4" customFormat="1" ht="13.9" customHeight="1" x14ac:dyDescent="0.25">
      <c r="A313" s="3"/>
      <c r="B313" s="9" t="s">
        <v>373</v>
      </c>
      <c r="C313" s="5"/>
      <c r="D313" s="6"/>
      <c r="E313" s="7"/>
      <c r="F313" s="7"/>
      <c r="G313" s="7"/>
      <c r="H313" s="6"/>
      <c r="I313" s="6"/>
      <c r="J313" s="6">
        <f t="shared" si="112"/>
        <v>0</v>
      </c>
      <c r="K313" s="13" t="str">
        <f t="shared" si="99"/>
        <v>-</v>
      </c>
      <c r="L313" s="6" t="str">
        <f t="shared" si="120"/>
        <v/>
      </c>
      <c r="M313" s="25" t="str">
        <f>IF(I313="","-",IFERROR(VLOOKUP(L313,Segédlisták!$B$3:$C$18,2,0),"-"))</f>
        <v>-</v>
      </c>
      <c r="N313" s="42" t="str">
        <f t="shared" si="121"/>
        <v>-</v>
      </c>
      <c r="O313" s="43"/>
      <c r="P313" s="44" t="str">
        <f t="shared" si="113"/>
        <v>-</v>
      </c>
      <c r="Q313" s="7" t="s">
        <v>1071</v>
      </c>
      <c r="R313" s="1"/>
      <c r="S313" s="1"/>
      <c r="T313" s="17" t="str">
        <f t="shared" si="122"/>
        <v>-</v>
      </c>
      <c r="U313" s="36" t="str">
        <f t="shared" ca="1" si="114"/>
        <v>-</v>
      </c>
      <c r="V313" s="37" t="str">
        <f t="shared" ca="1" si="115"/>
        <v>-</v>
      </c>
      <c r="W313" s="38" t="str">
        <f t="shared" si="116"/>
        <v>-</v>
      </c>
      <c r="X313" s="39" t="str">
        <f t="shared" si="117"/>
        <v>-</v>
      </c>
      <c r="Y313" s="36" t="str">
        <f t="shared" ca="1" si="118"/>
        <v>-</v>
      </c>
      <c r="Z313" s="37" t="str">
        <f t="shared" ca="1" si="119"/>
        <v>-</v>
      </c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39" t="str">
        <f t="shared" si="100"/>
        <v>-</v>
      </c>
      <c r="AN313" s="39" t="str">
        <f t="shared" si="101"/>
        <v>-</v>
      </c>
      <c r="AO313" s="39" t="str">
        <f t="shared" si="102"/>
        <v>-</v>
      </c>
      <c r="AP313" s="39" t="str">
        <f t="shared" si="103"/>
        <v>-</v>
      </c>
      <c r="AQ313" s="39" t="str">
        <f t="shared" si="104"/>
        <v>-</v>
      </c>
      <c r="AR313" s="39" t="str">
        <f t="shared" si="105"/>
        <v>-</v>
      </c>
      <c r="AS313" s="39" t="str">
        <f t="shared" si="106"/>
        <v>-</v>
      </c>
      <c r="AT313" s="39" t="str">
        <f t="shared" si="107"/>
        <v>-</v>
      </c>
      <c r="AU313" s="39" t="str">
        <f t="shared" si="108"/>
        <v>-</v>
      </c>
      <c r="AV313" s="39" t="str">
        <f t="shared" si="109"/>
        <v>-</v>
      </c>
      <c r="AW313" s="39" t="str">
        <f t="shared" si="110"/>
        <v>-</v>
      </c>
      <c r="AX313" s="39" t="str">
        <f t="shared" si="111"/>
        <v>-</v>
      </c>
      <c r="AY313" s="3"/>
      <c r="AZ313" s="26"/>
      <c r="BA313" s="26"/>
      <c r="BB313" s="34"/>
      <c r="BC313" s="26"/>
      <c r="BD313" s="34"/>
      <c r="BE313" s="34"/>
      <c r="BF313" s="34"/>
      <c r="BI313" s="26"/>
    </row>
    <row r="314" spans="1:61" s="4" customFormat="1" ht="13.9" customHeight="1" x14ac:dyDescent="0.25">
      <c r="A314" s="3"/>
      <c r="B314" s="9" t="s">
        <v>374</v>
      </c>
      <c r="C314" s="5"/>
      <c r="D314" s="6"/>
      <c r="E314" s="7"/>
      <c r="F314" s="7"/>
      <c r="G314" s="7"/>
      <c r="H314" s="6"/>
      <c r="I314" s="6"/>
      <c r="J314" s="6">
        <f t="shared" si="112"/>
        <v>0</v>
      </c>
      <c r="K314" s="13" t="str">
        <f t="shared" si="99"/>
        <v>-</v>
      </c>
      <c r="L314" s="6" t="str">
        <f t="shared" si="120"/>
        <v/>
      </c>
      <c r="M314" s="25" t="str">
        <f>IF(I314="","-",IFERROR(VLOOKUP(L314,Segédlisták!$B$3:$C$18,2,0),"-"))</f>
        <v>-</v>
      </c>
      <c r="N314" s="42" t="str">
        <f t="shared" si="121"/>
        <v>-</v>
      </c>
      <c r="O314" s="43"/>
      <c r="P314" s="44" t="str">
        <f t="shared" si="113"/>
        <v>-</v>
      </c>
      <c r="Q314" s="7" t="s">
        <v>1071</v>
      </c>
      <c r="R314" s="1"/>
      <c r="S314" s="1"/>
      <c r="T314" s="17" t="str">
        <f t="shared" si="122"/>
        <v>-</v>
      </c>
      <c r="U314" s="36" t="str">
        <f t="shared" ca="1" si="114"/>
        <v>-</v>
      </c>
      <c r="V314" s="37" t="str">
        <f t="shared" ca="1" si="115"/>
        <v>-</v>
      </c>
      <c r="W314" s="38" t="str">
        <f t="shared" si="116"/>
        <v>-</v>
      </c>
      <c r="X314" s="39" t="str">
        <f t="shared" si="117"/>
        <v>-</v>
      </c>
      <c r="Y314" s="36" t="str">
        <f t="shared" ca="1" si="118"/>
        <v>-</v>
      </c>
      <c r="Z314" s="37" t="str">
        <f t="shared" ca="1" si="119"/>
        <v>-</v>
      </c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39" t="str">
        <f t="shared" si="100"/>
        <v>-</v>
      </c>
      <c r="AN314" s="39" t="str">
        <f t="shared" si="101"/>
        <v>-</v>
      </c>
      <c r="AO314" s="39" t="str">
        <f t="shared" si="102"/>
        <v>-</v>
      </c>
      <c r="AP314" s="39" t="str">
        <f t="shared" si="103"/>
        <v>-</v>
      </c>
      <c r="AQ314" s="39" t="str">
        <f t="shared" si="104"/>
        <v>-</v>
      </c>
      <c r="AR314" s="39" t="str">
        <f t="shared" si="105"/>
        <v>-</v>
      </c>
      <c r="AS314" s="39" t="str">
        <f t="shared" si="106"/>
        <v>-</v>
      </c>
      <c r="AT314" s="39" t="str">
        <f t="shared" si="107"/>
        <v>-</v>
      </c>
      <c r="AU314" s="39" t="str">
        <f t="shared" si="108"/>
        <v>-</v>
      </c>
      <c r="AV314" s="39" t="str">
        <f t="shared" si="109"/>
        <v>-</v>
      </c>
      <c r="AW314" s="39" t="str">
        <f t="shared" si="110"/>
        <v>-</v>
      </c>
      <c r="AX314" s="39" t="str">
        <f t="shared" si="111"/>
        <v>-</v>
      </c>
      <c r="AY314" s="3"/>
      <c r="AZ314" s="26"/>
      <c r="BA314" s="26"/>
      <c r="BB314" s="34"/>
      <c r="BC314" s="26"/>
      <c r="BD314" s="34"/>
      <c r="BE314" s="34"/>
      <c r="BF314" s="34"/>
      <c r="BI314" s="26"/>
    </row>
    <row r="315" spans="1:61" s="4" customFormat="1" ht="13.9" customHeight="1" x14ac:dyDescent="0.25">
      <c r="A315" s="3"/>
      <c r="B315" s="9" t="s">
        <v>375</v>
      </c>
      <c r="C315" s="5"/>
      <c r="D315" s="6"/>
      <c r="E315" s="7"/>
      <c r="F315" s="7"/>
      <c r="G315" s="7"/>
      <c r="H315" s="6"/>
      <c r="I315" s="6"/>
      <c r="J315" s="6">
        <f t="shared" si="112"/>
        <v>0</v>
      </c>
      <c r="K315" s="13" t="str">
        <f t="shared" si="99"/>
        <v>-</v>
      </c>
      <c r="L315" s="6" t="str">
        <f t="shared" si="120"/>
        <v/>
      </c>
      <c r="M315" s="25" t="str">
        <f>IF(I315="","-",IFERROR(VLOOKUP(L315,Segédlisták!$B$3:$C$18,2,0),"-"))</f>
        <v>-</v>
      </c>
      <c r="N315" s="42" t="str">
        <f t="shared" si="121"/>
        <v>-</v>
      </c>
      <c r="O315" s="43"/>
      <c r="P315" s="44" t="str">
        <f t="shared" si="113"/>
        <v>-</v>
      </c>
      <c r="Q315" s="7" t="s">
        <v>1071</v>
      </c>
      <c r="R315" s="1"/>
      <c r="S315" s="1"/>
      <c r="T315" s="17" t="str">
        <f t="shared" si="122"/>
        <v>-</v>
      </c>
      <c r="U315" s="36" t="str">
        <f t="shared" ca="1" si="114"/>
        <v>-</v>
      </c>
      <c r="V315" s="37" t="str">
        <f t="shared" ca="1" si="115"/>
        <v>-</v>
      </c>
      <c r="W315" s="38" t="str">
        <f t="shared" si="116"/>
        <v>-</v>
      </c>
      <c r="X315" s="39" t="str">
        <f t="shared" si="117"/>
        <v>-</v>
      </c>
      <c r="Y315" s="36" t="str">
        <f t="shared" ca="1" si="118"/>
        <v>-</v>
      </c>
      <c r="Z315" s="37" t="str">
        <f t="shared" ca="1" si="119"/>
        <v>-</v>
      </c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39" t="str">
        <f t="shared" si="100"/>
        <v>-</v>
      </c>
      <c r="AN315" s="39" t="str">
        <f t="shared" si="101"/>
        <v>-</v>
      </c>
      <c r="AO315" s="39" t="str">
        <f t="shared" si="102"/>
        <v>-</v>
      </c>
      <c r="AP315" s="39" t="str">
        <f t="shared" si="103"/>
        <v>-</v>
      </c>
      <c r="AQ315" s="39" t="str">
        <f t="shared" si="104"/>
        <v>-</v>
      </c>
      <c r="AR315" s="39" t="str">
        <f t="shared" si="105"/>
        <v>-</v>
      </c>
      <c r="AS315" s="39" t="str">
        <f t="shared" si="106"/>
        <v>-</v>
      </c>
      <c r="AT315" s="39" t="str">
        <f t="shared" si="107"/>
        <v>-</v>
      </c>
      <c r="AU315" s="39" t="str">
        <f t="shared" si="108"/>
        <v>-</v>
      </c>
      <c r="AV315" s="39" t="str">
        <f t="shared" si="109"/>
        <v>-</v>
      </c>
      <c r="AW315" s="39" t="str">
        <f t="shared" si="110"/>
        <v>-</v>
      </c>
      <c r="AX315" s="39" t="str">
        <f t="shared" si="111"/>
        <v>-</v>
      </c>
      <c r="AY315" s="3"/>
      <c r="AZ315" s="26"/>
      <c r="BA315" s="26"/>
      <c r="BB315" s="34"/>
      <c r="BC315" s="26"/>
      <c r="BD315" s="34"/>
      <c r="BE315" s="34"/>
      <c r="BF315" s="34"/>
      <c r="BI315" s="26"/>
    </row>
    <row r="316" spans="1:61" s="4" customFormat="1" ht="13.9" customHeight="1" x14ac:dyDescent="0.25">
      <c r="A316" s="3"/>
      <c r="B316" s="9" t="s">
        <v>376</v>
      </c>
      <c r="C316" s="5"/>
      <c r="D316" s="6"/>
      <c r="E316" s="7"/>
      <c r="F316" s="7"/>
      <c r="G316" s="7"/>
      <c r="H316" s="6"/>
      <c r="I316" s="6"/>
      <c r="J316" s="6">
        <f t="shared" si="112"/>
        <v>0</v>
      </c>
      <c r="K316" s="13" t="str">
        <f t="shared" si="99"/>
        <v>-</v>
      </c>
      <c r="L316" s="6" t="str">
        <f t="shared" si="120"/>
        <v/>
      </c>
      <c r="M316" s="25" t="str">
        <f>IF(I316="","-",IFERROR(VLOOKUP(L316,Segédlisták!$B$3:$C$18,2,0),"-"))</f>
        <v>-</v>
      </c>
      <c r="N316" s="42" t="str">
        <f t="shared" si="121"/>
        <v>-</v>
      </c>
      <c r="O316" s="43"/>
      <c r="P316" s="44" t="str">
        <f t="shared" si="113"/>
        <v>-</v>
      </c>
      <c r="Q316" s="7" t="s">
        <v>1071</v>
      </c>
      <c r="R316" s="1"/>
      <c r="S316" s="1"/>
      <c r="T316" s="17" t="str">
        <f t="shared" si="122"/>
        <v>-</v>
      </c>
      <c r="U316" s="36" t="str">
        <f t="shared" ca="1" si="114"/>
        <v>-</v>
      </c>
      <c r="V316" s="37" t="str">
        <f t="shared" ca="1" si="115"/>
        <v>-</v>
      </c>
      <c r="W316" s="38" t="str">
        <f t="shared" si="116"/>
        <v>-</v>
      </c>
      <c r="X316" s="39" t="str">
        <f t="shared" si="117"/>
        <v>-</v>
      </c>
      <c r="Y316" s="36" t="str">
        <f t="shared" ca="1" si="118"/>
        <v>-</v>
      </c>
      <c r="Z316" s="37" t="str">
        <f t="shared" ca="1" si="119"/>
        <v>-</v>
      </c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39" t="str">
        <f t="shared" si="100"/>
        <v>-</v>
      </c>
      <c r="AN316" s="39" t="str">
        <f t="shared" si="101"/>
        <v>-</v>
      </c>
      <c r="AO316" s="39" t="str">
        <f t="shared" si="102"/>
        <v>-</v>
      </c>
      <c r="AP316" s="39" t="str">
        <f t="shared" si="103"/>
        <v>-</v>
      </c>
      <c r="AQ316" s="39" t="str">
        <f t="shared" si="104"/>
        <v>-</v>
      </c>
      <c r="AR316" s="39" t="str">
        <f t="shared" si="105"/>
        <v>-</v>
      </c>
      <c r="AS316" s="39" t="str">
        <f t="shared" si="106"/>
        <v>-</v>
      </c>
      <c r="AT316" s="39" t="str">
        <f t="shared" si="107"/>
        <v>-</v>
      </c>
      <c r="AU316" s="39" t="str">
        <f t="shared" si="108"/>
        <v>-</v>
      </c>
      <c r="AV316" s="39" t="str">
        <f t="shared" si="109"/>
        <v>-</v>
      </c>
      <c r="AW316" s="39" t="str">
        <f t="shared" si="110"/>
        <v>-</v>
      </c>
      <c r="AX316" s="39" t="str">
        <f t="shared" si="111"/>
        <v>-</v>
      </c>
      <c r="AY316" s="3"/>
      <c r="AZ316" s="26"/>
      <c r="BA316" s="26"/>
      <c r="BB316" s="34"/>
      <c r="BC316" s="26"/>
      <c r="BD316" s="34"/>
      <c r="BE316" s="34"/>
      <c r="BF316" s="34"/>
      <c r="BI316" s="26"/>
    </row>
    <row r="317" spans="1:61" s="4" customFormat="1" ht="13.9" customHeight="1" x14ac:dyDescent="0.25">
      <c r="A317" s="3"/>
      <c r="B317" s="9" t="s">
        <v>377</v>
      </c>
      <c r="C317" s="5"/>
      <c r="D317" s="6"/>
      <c r="E317" s="7"/>
      <c r="F317" s="7"/>
      <c r="G317" s="7"/>
      <c r="H317" s="6"/>
      <c r="I317" s="6"/>
      <c r="J317" s="6">
        <f t="shared" si="112"/>
        <v>0</v>
      </c>
      <c r="K317" s="13" t="str">
        <f t="shared" si="99"/>
        <v>-</v>
      </c>
      <c r="L317" s="6" t="str">
        <f t="shared" si="120"/>
        <v/>
      </c>
      <c r="M317" s="25" t="str">
        <f>IF(I317="","-",IFERROR(VLOOKUP(L317,Segédlisták!$B$3:$C$18,2,0),"-"))</f>
        <v>-</v>
      </c>
      <c r="N317" s="42" t="str">
        <f t="shared" si="121"/>
        <v>-</v>
      </c>
      <c r="O317" s="43"/>
      <c r="P317" s="44" t="str">
        <f t="shared" si="113"/>
        <v>-</v>
      </c>
      <c r="Q317" s="7" t="s">
        <v>1071</v>
      </c>
      <c r="R317" s="1"/>
      <c r="S317" s="1"/>
      <c r="T317" s="17" t="str">
        <f t="shared" si="122"/>
        <v>-</v>
      </c>
      <c r="U317" s="36" t="str">
        <f t="shared" ca="1" si="114"/>
        <v>-</v>
      </c>
      <c r="V317" s="37" t="str">
        <f t="shared" ca="1" si="115"/>
        <v>-</v>
      </c>
      <c r="W317" s="38" t="str">
        <f t="shared" si="116"/>
        <v>-</v>
      </c>
      <c r="X317" s="39" t="str">
        <f t="shared" si="117"/>
        <v>-</v>
      </c>
      <c r="Y317" s="36" t="str">
        <f t="shared" ca="1" si="118"/>
        <v>-</v>
      </c>
      <c r="Z317" s="37" t="str">
        <f t="shared" ca="1" si="119"/>
        <v>-</v>
      </c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39" t="str">
        <f t="shared" si="100"/>
        <v>-</v>
      </c>
      <c r="AN317" s="39" t="str">
        <f t="shared" si="101"/>
        <v>-</v>
      </c>
      <c r="AO317" s="39" t="str">
        <f t="shared" si="102"/>
        <v>-</v>
      </c>
      <c r="AP317" s="39" t="str">
        <f t="shared" si="103"/>
        <v>-</v>
      </c>
      <c r="AQ317" s="39" t="str">
        <f t="shared" si="104"/>
        <v>-</v>
      </c>
      <c r="AR317" s="39" t="str">
        <f t="shared" si="105"/>
        <v>-</v>
      </c>
      <c r="AS317" s="39" t="str">
        <f t="shared" si="106"/>
        <v>-</v>
      </c>
      <c r="AT317" s="39" t="str">
        <f t="shared" si="107"/>
        <v>-</v>
      </c>
      <c r="AU317" s="39" t="str">
        <f t="shared" si="108"/>
        <v>-</v>
      </c>
      <c r="AV317" s="39" t="str">
        <f t="shared" si="109"/>
        <v>-</v>
      </c>
      <c r="AW317" s="39" t="str">
        <f t="shared" si="110"/>
        <v>-</v>
      </c>
      <c r="AX317" s="39" t="str">
        <f t="shared" si="111"/>
        <v>-</v>
      </c>
      <c r="AY317" s="3"/>
      <c r="AZ317" s="26"/>
      <c r="BA317" s="26"/>
      <c r="BB317" s="34"/>
      <c r="BC317" s="26"/>
      <c r="BD317" s="34"/>
      <c r="BE317" s="34"/>
      <c r="BF317" s="34"/>
      <c r="BI317" s="26"/>
    </row>
    <row r="318" spans="1:61" s="4" customFormat="1" ht="13.9" customHeight="1" x14ac:dyDescent="0.25">
      <c r="A318" s="3"/>
      <c r="B318" s="9" t="s">
        <v>378</v>
      </c>
      <c r="C318" s="5"/>
      <c r="D318" s="6"/>
      <c r="E318" s="7"/>
      <c r="F318" s="7"/>
      <c r="G318" s="7"/>
      <c r="H318" s="6"/>
      <c r="I318" s="6"/>
      <c r="J318" s="6">
        <f t="shared" si="112"/>
        <v>0</v>
      </c>
      <c r="K318" s="13" t="str">
        <f t="shared" si="99"/>
        <v>-</v>
      </c>
      <c r="L318" s="6" t="str">
        <f t="shared" si="120"/>
        <v/>
      </c>
      <c r="M318" s="25" t="str">
        <f>IF(I318="","-",IFERROR(VLOOKUP(L318,Segédlisták!$B$3:$C$18,2,0),"-"))</f>
        <v>-</v>
      </c>
      <c r="N318" s="42" t="str">
        <f t="shared" si="121"/>
        <v>-</v>
      </c>
      <c r="O318" s="43"/>
      <c r="P318" s="44" t="str">
        <f t="shared" si="113"/>
        <v>-</v>
      </c>
      <c r="Q318" s="7" t="s">
        <v>1071</v>
      </c>
      <c r="R318" s="1"/>
      <c r="S318" s="1"/>
      <c r="T318" s="17" t="str">
        <f t="shared" si="122"/>
        <v>-</v>
      </c>
      <c r="U318" s="36" t="str">
        <f t="shared" ca="1" si="114"/>
        <v>-</v>
      </c>
      <c r="V318" s="37" t="str">
        <f t="shared" ca="1" si="115"/>
        <v>-</v>
      </c>
      <c r="W318" s="38" t="str">
        <f t="shared" si="116"/>
        <v>-</v>
      </c>
      <c r="X318" s="39" t="str">
        <f t="shared" si="117"/>
        <v>-</v>
      </c>
      <c r="Y318" s="36" t="str">
        <f t="shared" ca="1" si="118"/>
        <v>-</v>
      </c>
      <c r="Z318" s="37" t="str">
        <f t="shared" ca="1" si="119"/>
        <v>-</v>
      </c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39" t="str">
        <f t="shared" si="100"/>
        <v>-</v>
      </c>
      <c r="AN318" s="39" t="str">
        <f t="shared" si="101"/>
        <v>-</v>
      </c>
      <c r="AO318" s="39" t="str">
        <f t="shared" si="102"/>
        <v>-</v>
      </c>
      <c r="AP318" s="39" t="str">
        <f t="shared" si="103"/>
        <v>-</v>
      </c>
      <c r="AQ318" s="39" t="str">
        <f t="shared" si="104"/>
        <v>-</v>
      </c>
      <c r="AR318" s="39" t="str">
        <f t="shared" si="105"/>
        <v>-</v>
      </c>
      <c r="AS318" s="39" t="str">
        <f t="shared" si="106"/>
        <v>-</v>
      </c>
      <c r="AT318" s="39" t="str">
        <f t="shared" si="107"/>
        <v>-</v>
      </c>
      <c r="AU318" s="39" t="str">
        <f t="shared" si="108"/>
        <v>-</v>
      </c>
      <c r="AV318" s="39" t="str">
        <f t="shared" si="109"/>
        <v>-</v>
      </c>
      <c r="AW318" s="39" t="str">
        <f t="shared" si="110"/>
        <v>-</v>
      </c>
      <c r="AX318" s="39" t="str">
        <f t="shared" si="111"/>
        <v>-</v>
      </c>
      <c r="AY318" s="3"/>
      <c r="AZ318" s="26"/>
      <c r="BA318" s="26"/>
      <c r="BB318" s="34"/>
      <c r="BC318" s="26"/>
      <c r="BD318" s="34"/>
      <c r="BE318" s="34"/>
      <c r="BF318" s="34"/>
      <c r="BI318" s="26"/>
    </row>
    <row r="319" spans="1:61" s="4" customFormat="1" ht="13.9" customHeight="1" x14ac:dyDescent="0.25">
      <c r="A319" s="3"/>
      <c r="B319" s="9" t="s">
        <v>379</v>
      </c>
      <c r="C319" s="5"/>
      <c r="D319" s="6"/>
      <c r="E319" s="7"/>
      <c r="F319" s="7"/>
      <c r="G319" s="7"/>
      <c r="H319" s="6"/>
      <c r="I319" s="6"/>
      <c r="J319" s="6">
        <f t="shared" si="112"/>
        <v>0</v>
      </c>
      <c r="K319" s="13" t="str">
        <f t="shared" si="99"/>
        <v>-</v>
      </c>
      <c r="L319" s="6" t="str">
        <f t="shared" ref="L319:L382" si="123">RIGHT(LEFT(I319,5),2)</f>
        <v/>
      </c>
      <c r="M319" s="25" t="str">
        <f>IF(I319="","-",IFERROR(VLOOKUP(L319,Segédlisták!$B$3:$C$18,2,0),"-"))</f>
        <v>-</v>
      </c>
      <c r="N319" s="42" t="str">
        <f t="shared" ref="N319:N382" si="124">IF(O319="","-",15*O319)</f>
        <v>-</v>
      </c>
      <c r="O319" s="43"/>
      <c r="P319" s="44" t="str">
        <f t="shared" si="113"/>
        <v>-</v>
      </c>
      <c r="Q319" s="7" t="s">
        <v>1071</v>
      </c>
      <c r="R319" s="1"/>
      <c r="S319" s="1"/>
      <c r="T319" s="17" t="str">
        <f t="shared" ref="T319:T382" si="125">IF(OR($R319="",S319=""),"-",DATEDIF(R319,S319,"m"))</f>
        <v>-</v>
      </c>
      <c r="U319" s="36" t="str">
        <f t="shared" ca="1" si="114"/>
        <v>-</v>
      </c>
      <c r="V319" s="37" t="str">
        <f t="shared" ca="1" si="115"/>
        <v>-</v>
      </c>
      <c r="W319" s="38" t="str">
        <f t="shared" si="116"/>
        <v>-</v>
      </c>
      <c r="X319" s="39" t="str">
        <f t="shared" si="117"/>
        <v>-</v>
      </c>
      <c r="Y319" s="36" t="str">
        <f t="shared" ca="1" si="118"/>
        <v>-</v>
      </c>
      <c r="Z319" s="37" t="str">
        <f t="shared" ca="1" si="119"/>
        <v>-</v>
      </c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39" t="str">
        <f t="shared" si="100"/>
        <v>-</v>
      </c>
      <c r="AN319" s="39" t="str">
        <f t="shared" si="101"/>
        <v>-</v>
      </c>
      <c r="AO319" s="39" t="str">
        <f t="shared" si="102"/>
        <v>-</v>
      </c>
      <c r="AP319" s="39" t="str">
        <f t="shared" si="103"/>
        <v>-</v>
      </c>
      <c r="AQ319" s="39" t="str">
        <f t="shared" si="104"/>
        <v>-</v>
      </c>
      <c r="AR319" s="39" t="str">
        <f t="shared" si="105"/>
        <v>-</v>
      </c>
      <c r="AS319" s="39" t="str">
        <f t="shared" si="106"/>
        <v>-</v>
      </c>
      <c r="AT319" s="39" t="str">
        <f t="shared" si="107"/>
        <v>-</v>
      </c>
      <c r="AU319" s="39" t="str">
        <f t="shared" si="108"/>
        <v>-</v>
      </c>
      <c r="AV319" s="39" t="str">
        <f t="shared" si="109"/>
        <v>-</v>
      </c>
      <c r="AW319" s="39" t="str">
        <f t="shared" si="110"/>
        <v>-</v>
      </c>
      <c r="AX319" s="39" t="str">
        <f t="shared" si="111"/>
        <v>-</v>
      </c>
      <c r="AY319" s="3"/>
      <c r="AZ319" s="26"/>
      <c r="BA319" s="26"/>
      <c r="BB319" s="34"/>
      <c r="BC319" s="26"/>
      <c r="BD319" s="34"/>
      <c r="BE319" s="34"/>
      <c r="BF319" s="34"/>
      <c r="BI319" s="26"/>
    </row>
    <row r="320" spans="1:61" s="4" customFormat="1" ht="13.9" customHeight="1" x14ac:dyDescent="0.25">
      <c r="A320" s="3"/>
      <c r="B320" s="9" t="s">
        <v>380</v>
      </c>
      <c r="C320" s="5"/>
      <c r="D320" s="6"/>
      <c r="E320" s="7"/>
      <c r="F320" s="7"/>
      <c r="G320" s="7"/>
      <c r="H320" s="6"/>
      <c r="I320" s="6"/>
      <c r="J320" s="6">
        <f t="shared" si="112"/>
        <v>0</v>
      </c>
      <c r="K320" s="13" t="str">
        <f t="shared" si="99"/>
        <v>-</v>
      </c>
      <c r="L320" s="6" t="str">
        <f t="shared" si="123"/>
        <v/>
      </c>
      <c r="M320" s="25" t="str">
        <f>IF(I320="","-",IFERROR(VLOOKUP(L320,Segédlisták!$B$3:$C$18,2,0),"-"))</f>
        <v>-</v>
      </c>
      <c r="N320" s="42" t="str">
        <f t="shared" si="124"/>
        <v>-</v>
      </c>
      <c r="O320" s="43"/>
      <c r="P320" s="44" t="str">
        <f t="shared" si="113"/>
        <v>-</v>
      </c>
      <c r="Q320" s="7" t="s">
        <v>1071</v>
      </c>
      <c r="R320" s="1"/>
      <c r="S320" s="1"/>
      <c r="T320" s="17" t="str">
        <f t="shared" si="125"/>
        <v>-</v>
      </c>
      <c r="U320" s="36" t="str">
        <f t="shared" ca="1" si="114"/>
        <v>-</v>
      </c>
      <c r="V320" s="37" t="str">
        <f t="shared" ca="1" si="115"/>
        <v>-</v>
      </c>
      <c r="W320" s="38" t="str">
        <f t="shared" si="116"/>
        <v>-</v>
      </c>
      <c r="X320" s="39" t="str">
        <f t="shared" si="117"/>
        <v>-</v>
      </c>
      <c r="Y320" s="36" t="str">
        <f t="shared" ca="1" si="118"/>
        <v>-</v>
      </c>
      <c r="Z320" s="37" t="str">
        <f t="shared" ca="1" si="119"/>
        <v>-</v>
      </c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39" t="str">
        <f t="shared" si="100"/>
        <v>-</v>
      </c>
      <c r="AN320" s="39" t="str">
        <f t="shared" si="101"/>
        <v>-</v>
      </c>
      <c r="AO320" s="39" t="str">
        <f t="shared" si="102"/>
        <v>-</v>
      </c>
      <c r="AP320" s="39" t="str">
        <f t="shared" si="103"/>
        <v>-</v>
      </c>
      <c r="AQ320" s="39" t="str">
        <f t="shared" si="104"/>
        <v>-</v>
      </c>
      <c r="AR320" s="39" t="str">
        <f t="shared" si="105"/>
        <v>-</v>
      </c>
      <c r="AS320" s="39" t="str">
        <f t="shared" si="106"/>
        <v>-</v>
      </c>
      <c r="AT320" s="39" t="str">
        <f t="shared" si="107"/>
        <v>-</v>
      </c>
      <c r="AU320" s="39" t="str">
        <f t="shared" si="108"/>
        <v>-</v>
      </c>
      <c r="AV320" s="39" t="str">
        <f t="shared" si="109"/>
        <v>-</v>
      </c>
      <c r="AW320" s="39" t="str">
        <f t="shared" si="110"/>
        <v>-</v>
      </c>
      <c r="AX320" s="39" t="str">
        <f t="shared" si="111"/>
        <v>-</v>
      </c>
      <c r="AY320" s="3"/>
      <c r="AZ320" s="26"/>
      <c r="BA320" s="26"/>
      <c r="BB320" s="34"/>
      <c r="BC320" s="26"/>
      <c r="BD320" s="34"/>
      <c r="BE320" s="34"/>
      <c r="BF320" s="34"/>
      <c r="BI320" s="26"/>
    </row>
    <row r="321" spans="1:61" s="4" customFormat="1" ht="13.9" customHeight="1" x14ac:dyDescent="0.25">
      <c r="A321" s="3"/>
      <c r="B321" s="9" t="s">
        <v>381</v>
      </c>
      <c r="C321" s="5"/>
      <c r="D321" s="6"/>
      <c r="E321" s="7"/>
      <c r="F321" s="7"/>
      <c r="G321" s="7"/>
      <c r="H321" s="6"/>
      <c r="I321" s="6"/>
      <c r="J321" s="6">
        <f t="shared" si="112"/>
        <v>0</v>
      </c>
      <c r="K321" s="13" t="str">
        <f t="shared" si="99"/>
        <v>-</v>
      </c>
      <c r="L321" s="6" t="str">
        <f t="shared" si="123"/>
        <v/>
      </c>
      <c r="M321" s="25" t="str">
        <f>IF(I321="","-",IFERROR(VLOOKUP(L321,Segédlisták!$B$3:$C$18,2,0),"-"))</f>
        <v>-</v>
      </c>
      <c r="N321" s="42" t="str">
        <f t="shared" si="124"/>
        <v>-</v>
      </c>
      <c r="O321" s="43"/>
      <c r="P321" s="44" t="str">
        <f t="shared" si="113"/>
        <v>-</v>
      </c>
      <c r="Q321" s="7" t="s">
        <v>1071</v>
      </c>
      <c r="R321" s="1"/>
      <c r="S321" s="1"/>
      <c r="T321" s="17" t="str">
        <f t="shared" si="125"/>
        <v>-</v>
      </c>
      <c r="U321" s="36" t="str">
        <f t="shared" ca="1" si="114"/>
        <v>-</v>
      </c>
      <c r="V321" s="37" t="str">
        <f t="shared" ca="1" si="115"/>
        <v>-</v>
      </c>
      <c r="W321" s="38" t="str">
        <f t="shared" si="116"/>
        <v>-</v>
      </c>
      <c r="X321" s="39" t="str">
        <f t="shared" si="117"/>
        <v>-</v>
      </c>
      <c r="Y321" s="36" t="str">
        <f t="shared" ca="1" si="118"/>
        <v>-</v>
      </c>
      <c r="Z321" s="37" t="str">
        <f t="shared" ca="1" si="119"/>
        <v>-</v>
      </c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39" t="str">
        <f t="shared" si="100"/>
        <v>-</v>
      </c>
      <c r="AN321" s="39" t="str">
        <f t="shared" si="101"/>
        <v>-</v>
      </c>
      <c r="AO321" s="39" t="str">
        <f t="shared" si="102"/>
        <v>-</v>
      </c>
      <c r="AP321" s="39" t="str">
        <f t="shared" si="103"/>
        <v>-</v>
      </c>
      <c r="AQ321" s="39" t="str">
        <f t="shared" si="104"/>
        <v>-</v>
      </c>
      <c r="AR321" s="39" t="str">
        <f t="shared" si="105"/>
        <v>-</v>
      </c>
      <c r="AS321" s="39" t="str">
        <f t="shared" si="106"/>
        <v>-</v>
      </c>
      <c r="AT321" s="39" t="str">
        <f t="shared" si="107"/>
        <v>-</v>
      </c>
      <c r="AU321" s="39" t="str">
        <f t="shared" si="108"/>
        <v>-</v>
      </c>
      <c r="AV321" s="39" t="str">
        <f t="shared" si="109"/>
        <v>-</v>
      </c>
      <c r="AW321" s="39" t="str">
        <f t="shared" si="110"/>
        <v>-</v>
      </c>
      <c r="AX321" s="39" t="str">
        <f t="shared" si="111"/>
        <v>-</v>
      </c>
      <c r="AY321" s="3"/>
      <c r="AZ321" s="26"/>
      <c r="BA321" s="26"/>
      <c r="BB321" s="34"/>
      <c r="BC321" s="26"/>
      <c r="BD321" s="34"/>
      <c r="BE321" s="34"/>
      <c r="BF321" s="34"/>
      <c r="BI321" s="26"/>
    </row>
    <row r="322" spans="1:61" s="4" customFormat="1" ht="13.9" customHeight="1" x14ac:dyDescent="0.25">
      <c r="A322" s="3"/>
      <c r="B322" s="9" t="s">
        <v>382</v>
      </c>
      <c r="C322" s="5"/>
      <c r="D322" s="6"/>
      <c r="E322" s="7"/>
      <c r="F322" s="7"/>
      <c r="G322" s="7"/>
      <c r="H322" s="6"/>
      <c r="I322" s="6"/>
      <c r="J322" s="6">
        <f t="shared" si="112"/>
        <v>0</v>
      </c>
      <c r="K322" s="13" t="str">
        <f t="shared" si="99"/>
        <v>-</v>
      </c>
      <c r="L322" s="6" t="str">
        <f t="shared" si="123"/>
        <v/>
      </c>
      <c r="M322" s="25" t="str">
        <f>IF(I322="","-",IFERROR(VLOOKUP(L322,Segédlisták!$B$3:$C$18,2,0),"-"))</f>
        <v>-</v>
      </c>
      <c r="N322" s="42" t="str">
        <f t="shared" si="124"/>
        <v>-</v>
      </c>
      <c r="O322" s="43"/>
      <c r="P322" s="44" t="str">
        <f t="shared" si="113"/>
        <v>-</v>
      </c>
      <c r="Q322" s="7" t="s">
        <v>1071</v>
      </c>
      <c r="R322" s="1"/>
      <c r="S322" s="1"/>
      <c r="T322" s="17" t="str">
        <f t="shared" si="125"/>
        <v>-</v>
      </c>
      <c r="U322" s="36" t="str">
        <f t="shared" ca="1" si="114"/>
        <v>-</v>
      </c>
      <c r="V322" s="37" t="str">
        <f t="shared" ca="1" si="115"/>
        <v>-</v>
      </c>
      <c r="W322" s="38" t="str">
        <f t="shared" si="116"/>
        <v>-</v>
      </c>
      <c r="X322" s="39" t="str">
        <f t="shared" si="117"/>
        <v>-</v>
      </c>
      <c r="Y322" s="36" t="str">
        <f t="shared" ca="1" si="118"/>
        <v>-</v>
      </c>
      <c r="Z322" s="37" t="str">
        <f t="shared" ca="1" si="119"/>
        <v>-</v>
      </c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39" t="str">
        <f t="shared" si="100"/>
        <v>-</v>
      </c>
      <c r="AN322" s="39" t="str">
        <f t="shared" si="101"/>
        <v>-</v>
      </c>
      <c r="AO322" s="39" t="str">
        <f t="shared" si="102"/>
        <v>-</v>
      </c>
      <c r="AP322" s="39" t="str">
        <f t="shared" si="103"/>
        <v>-</v>
      </c>
      <c r="AQ322" s="39" t="str">
        <f t="shared" si="104"/>
        <v>-</v>
      </c>
      <c r="AR322" s="39" t="str">
        <f t="shared" si="105"/>
        <v>-</v>
      </c>
      <c r="AS322" s="39" t="str">
        <f t="shared" si="106"/>
        <v>-</v>
      </c>
      <c r="AT322" s="39" t="str">
        <f t="shared" si="107"/>
        <v>-</v>
      </c>
      <c r="AU322" s="39" t="str">
        <f t="shared" si="108"/>
        <v>-</v>
      </c>
      <c r="AV322" s="39" t="str">
        <f t="shared" si="109"/>
        <v>-</v>
      </c>
      <c r="AW322" s="39" t="str">
        <f t="shared" si="110"/>
        <v>-</v>
      </c>
      <c r="AX322" s="39" t="str">
        <f t="shared" si="111"/>
        <v>-</v>
      </c>
      <c r="AY322" s="3"/>
      <c r="AZ322" s="26"/>
      <c r="BA322" s="26"/>
      <c r="BB322" s="34"/>
      <c r="BC322" s="26"/>
      <c r="BD322" s="34"/>
      <c r="BE322" s="34"/>
      <c r="BF322" s="34"/>
      <c r="BI322" s="26"/>
    </row>
    <row r="323" spans="1:61" s="4" customFormat="1" ht="13.9" customHeight="1" x14ac:dyDescent="0.25">
      <c r="A323" s="3"/>
      <c r="B323" s="9" t="s">
        <v>383</v>
      </c>
      <c r="C323" s="5"/>
      <c r="D323" s="6"/>
      <c r="E323" s="7"/>
      <c r="F323" s="7"/>
      <c r="G323" s="7"/>
      <c r="H323" s="6"/>
      <c r="I323" s="6"/>
      <c r="J323" s="6">
        <f t="shared" si="112"/>
        <v>0</v>
      </c>
      <c r="K323" s="13" t="str">
        <f t="shared" si="99"/>
        <v>-</v>
      </c>
      <c r="L323" s="6" t="str">
        <f t="shared" si="123"/>
        <v/>
      </c>
      <c r="M323" s="25" t="str">
        <f>IF(I323="","-",IFERROR(VLOOKUP(L323,Segédlisták!$B$3:$C$18,2,0),"-"))</f>
        <v>-</v>
      </c>
      <c r="N323" s="42" t="str">
        <f t="shared" si="124"/>
        <v>-</v>
      </c>
      <c r="O323" s="43"/>
      <c r="P323" s="44" t="str">
        <f t="shared" si="113"/>
        <v>-</v>
      </c>
      <c r="Q323" s="7" t="s">
        <v>1071</v>
      </c>
      <c r="R323" s="1"/>
      <c r="S323" s="1"/>
      <c r="T323" s="17" t="str">
        <f t="shared" si="125"/>
        <v>-</v>
      </c>
      <c r="U323" s="36" t="str">
        <f t="shared" ca="1" si="114"/>
        <v>-</v>
      </c>
      <c r="V323" s="37" t="str">
        <f t="shared" ca="1" si="115"/>
        <v>-</v>
      </c>
      <c r="W323" s="38" t="str">
        <f t="shared" si="116"/>
        <v>-</v>
      </c>
      <c r="X323" s="39" t="str">
        <f t="shared" si="117"/>
        <v>-</v>
      </c>
      <c r="Y323" s="36" t="str">
        <f t="shared" ca="1" si="118"/>
        <v>-</v>
      </c>
      <c r="Z323" s="37" t="str">
        <f t="shared" ca="1" si="119"/>
        <v>-</v>
      </c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39" t="str">
        <f t="shared" si="100"/>
        <v>-</v>
      </c>
      <c r="AN323" s="39" t="str">
        <f t="shared" si="101"/>
        <v>-</v>
      </c>
      <c r="AO323" s="39" t="str">
        <f t="shared" si="102"/>
        <v>-</v>
      </c>
      <c r="AP323" s="39" t="str">
        <f t="shared" si="103"/>
        <v>-</v>
      </c>
      <c r="AQ323" s="39" t="str">
        <f t="shared" si="104"/>
        <v>-</v>
      </c>
      <c r="AR323" s="39" t="str">
        <f t="shared" si="105"/>
        <v>-</v>
      </c>
      <c r="AS323" s="39" t="str">
        <f t="shared" si="106"/>
        <v>-</v>
      </c>
      <c r="AT323" s="39" t="str">
        <f t="shared" si="107"/>
        <v>-</v>
      </c>
      <c r="AU323" s="39" t="str">
        <f t="shared" si="108"/>
        <v>-</v>
      </c>
      <c r="AV323" s="39" t="str">
        <f t="shared" si="109"/>
        <v>-</v>
      </c>
      <c r="AW323" s="39" t="str">
        <f t="shared" si="110"/>
        <v>-</v>
      </c>
      <c r="AX323" s="39" t="str">
        <f t="shared" si="111"/>
        <v>-</v>
      </c>
      <c r="AY323" s="3"/>
      <c r="AZ323" s="26"/>
      <c r="BA323" s="26"/>
      <c r="BB323" s="34"/>
      <c r="BC323" s="26"/>
      <c r="BD323" s="34"/>
      <c r="BE323" s="34"/>
      <c r="BF323" s="34"/>
      <c r="BI323" s="26"/>
    </row>
    <row r="324" spans="1:61" s="4" customFormat="1" ht="13.9" customHeight="1" x14ac:dyDescent="0.25">
      <c r="A324" s="3"/>
      <c r="B324" s="9" t="s">
        <v>384</v>
      </c>
      <c r="C324" s="5"/>
      <c r="D324" s="6"/>
      <c r="E324" s="7"/>
      <c r="F324" s="7"/>
      <c r="G324" s="7"/>
      <c r="H324" s="6"/>
      <c r="I324" s="6"/>
      <c r="J324" s="6">
        <f t="shared" si="112"/>
        <v>0</v>
      </c>
      <c r="K324" s="13" t="str">
        <f t="shared" si="99"/>
        <v>-</v>
      </c>
      <c r="L324" s="6" t="str">
        <f t="shared" si="123"/>
        <v/>
      </c>
      <c r="M324" s="25" t="str">
        <f>IF(I324="","-",IFERROR(VLOOKUP(L324,Segédlisták!$B$3:$C$18,2,0),"-"))</f>
        <v>-</v>
      </c>
      <c r="N324" s="42" t="str">
        <f t="shared" si="124"/>
        <v>-</v>
      </c>
      <c r="O324" s="43"/>
      <c r="P324" s="44" t="str">
        <f t="shared" si="113"/>
        <v>-</v>
      </c>
      <c r="Q324" s="7" t="s">
        <v>1071</v>
      </c>
      <c r="R324" s="1"/>
      <c r="S324" s="1"/>
      <c r="T324" s="17" t="str">
        <f t="shared" si="125"/>
        <v>-</v>
      </c>
      <c r="U324" s="36" t="str">
        <f t="shared" ca="1" si="114"/>
        <v>-</v>
      </c>
      <c r="V324" s="37" t="str">
        <f t="shared" ca="1" si="115"/>
        <v>-</v>
      </c>
      <c r="W324" s="38" t="str">
        <f t="shared" si="116"/>
        <v>-</v>
      </c>
      <c r="X324" s="39" t="str">
        <f t="shared" si="117"/>
        <v>-</v>
      </c>
      <c r="Y324" s="36" t="str">
        <f t="shared" ca="1" si="118"/>
        <v>-</v>
      </c>
      <c r="Z324" s="37" t="str">
        <f t="shared" ca="1" si="119"/>
        <v>-</v>
      </c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39" t="str">
        <f t="shared" si="100"/>
        <v>-</v>
      </c>
      <c r="AN324" s="39" t="str">
        <f t="shared" si="101"/>
        <v>-</v>
      </c>
      <c r="AO324" s="39" t="str">
        <f t="shared" si="102"/>
        <v>-</v>
      </c>
      <c r="AP324" s="39" t="str">
        <f t="shared" si="103"/>
        <v>-</v>
      </c>
      <c r="AQ324" s="39" t="str">
        <f t="shared" si="104"/>
        <v>-</v>
      </c>
      <c r="AR324" s="39" t="str">
        <f t="shared" si="105"/>
        <v>-</v>
      </c>
      <c r="AS324" s="39" t="str">
        <f t="shared" si="106"/>
        <v>-</v>
      </c>
      <c r="AT324" s="39" t="str">
        <f t="shared" si="107"/>
        <v>-</v>
      </c>
      <c r="AU324" s="39" t="str">
        <f t="shared" si="108"/>
        <v>-</v>
      </c>
      <c r="AV324" s="39" t="str">
        <f t="shared" si="109"/>
        <v>-</v>
      </c>
      <c r="AW324" s="39" t="str">
        <f t="shared" si="110"/>
        <v>-</v>
      </c>
      <c r="AX324" s="39" t="str">
        <f t="shared" si="111"/>
        <v>-</v>
      </c>
      <c r="AY324" s="3"/>
      <c r="AZ324" s="26"/>
      <c r="BA324" s="26"/>
      <c r="BB324" s="34"/>
      <c r="BC324" s="26"/>
      <c r="BD324" s="34"/>
      <c r="BE324" s="34"/>
      <c r="BF324" s="34"/>
      <c r="BI324" s="26"/>
    </row>
    <row r="325" spans="1:61" s="4" customFormat="1" ht="13.9" customHeight="1" x14ac:dyDescent="0.25">
      <c r="A325" s="3"/>
      <c r="B325" s="9" t="s">
        <v>385</v>
      </c>
      <c r="C325" s="5"/>
      <c r="D325" s="6"/>
      <c r="E325" s="7"/>
      <c r="F325" s="7"/>
      <c r="G325" s="7"/>
      <c r="H325" s="6"/>
      <c r="I325" s="6"/>
      <c r="J325" s="6">
        <f t="shared" si="112"/>
        <v>0</v>
      </c>
      <c r="K325" s="13" t="str">
        <f t="shared" si="99"/>
        <v>-</v>
      </c>
      <c r="L325" s="6" t="str">
        <f t="shared" si="123"/>
        <v/>
      </c>
      <c r="M325" s="25" t="str">
        <f>IF(I325="","-",IFERROR(VLOOKUP(L325,Segédlisták!$B$3:$C$18,2,0),"-"))</f>
        <v>-</v>
      </c>
      <c r="N325" s="42" t="str">
        <f t="shared" si="124"/>
        <v>-</v>
      </c>
      <c r="O325" s="43"/>
      <c r="P325" s="44" t="str">
        <f t="shared" si="113"/>
        <v>-</v>
      </c>
      <c r="Q325" s="7" t="s">
        <v>1071</v>
      </c>
      <c r="R325" s="1"/>
      <c r="S325" s="1"/>
      <c r="T325" s="17" t="str">
        <f t="shared" si="125"/>
        <v>-</v>
      </c>
      <c r="U325" s="36" t="str">
        <f t="shared" ca="1" si="114"/>
        <v>-</v>
      </c>
      <c r="V325" s="37" t="str">
        <f t="shared" ca="1" si="115"/>
        <v>-</v>
      </c>
      <c r="W325" s="38" t="str">
        <f t="shared" si="116"/>
        <v>-</v>
      </c>
      <c r="X325" s="39" t="str">
        <f t="shared" si="117"/>
        <v>-</v>
      </c>
      <c r="Y325" s="36" t="str">
        <f t="shared" ca="1" si="118"/>
        <v>-</v>
      </c>
      <c r="Z325" s="37" t="str">
        <f t="shared" ca="1" si="119"/>
        <v>-</v>
      </c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39" t="str">
        <f t="shared" si="100"/>
        <v>-</v>
      </c>
      <c r="AN325" s="39" t="str">
        <f t="shared" si="101"/>
        <v>-</v>
      </c>
      <c r="AO325" s="39" t="str">
        <f t="shared" si="102"/>
        <v>-</v>
      </c>
      <c r="AP325" s="39" t="str">
        <f t="shared" si="103"/>
        <v>-</v>
      </c>
      <c r="AQ325" s="39" t="str">
        <f t="shared" si="104"/>
        <v>-</v>
      </c>
      <c r="AR325" s="39" t="str">
        <f t="shared" si="105"/>
        <v>-</v>
      </c>
      <c r="AS325" s="39" t="str">
        <f t="shared" si="106"/>
        <v>-</v>
      </c>
      <c r="AT325" s="39" t="str">
        <f t="shared" si="107"/>
        <v>-</v>
      </c>
      <c r="AU325" s="39" t="str">
        <f t="shared" si="108"/>
        <v>-</v>
      </c>
      <c r="AV325" s="39" t="str">
        <f t="shared" si="109"/>
        <v>-</v>
      </c>
      <c r="AW325" s="39" t="str">
        <f t="shared" si="110"/>
        <v>-</v>
      </c>
      <c r="AX325" s="39" t="str">
        <f t="shared" si="111"/>
        <v>-</v>
      </c>
      <c r="AY325" s="3"/>
      <c r="AZ325" s="26"/>
      <c r="BA325" s="26"/>
      <c r="BB325" s="34"/>
      <c r="BC325" s="26"/>
      <c r="BD325" s="34"/>
      <c r="BE325" s="34"/>
      <c r="BF325" s="34"/>
      <c r="BI325" s="26"/>
    </row>
    <row r="326" spans="1:61" s="4" customFormat="1" ht="13.9" customHeight="1" x14ac:dyDescent="0.25">
      <c r="A326" s="3"/>
      <c r="B326" s="9" t="s">
        <v>386</v>
      </c>
      <c r="C326" s="5"/>
      <c r="D326" s="6"/>
      <c r="E326" s="7"/>
      <c r="F326" s="7"/>
      <c r="G326" s="7"/>
      <c r="H326" s="6"/>
      <c r="I326" s="6"/>
      <c r="J326" s="6">
        <f t="shared" si="112"/>
        <v>0</v>
      </c>
      <c r="K326" s="13" t="str">
        <f t="shared" si="99"/>
        <v>-</v>
      </c>
      <c r="L326" s="6" t="str">
        <f t="shared" si="123"/>
        <v/>
      </c>
      <c r="M326" s="25" t="str">
        <f>IF(I326="","-",IFERROR(VLOOKUP(L326,Segédlisták!$B$3:$C$18,2,0),"-"))</f>
        <v>-</v>
      </c>
      <c r="N326" s="42" t="str">
        <f t="shared" si="124"/>
        <v>-</v>
      </c>
      <c r="O326" s="43"/>
      <c r="P326" s="44" t="str">
        <f t="shared" si="113"/>
        <v>-</v>
      </c>
      <c r="Q326" s="7" t="s">
        <v>1071</v>
      </c>
      <c r="R326" s="1"/>
      <c r="S326" s="1"/>
      <c r="T326" s="17" t="str">
        <f t="shared" si="125"/>
        <v>-</v>
      </c>
      <c r="U326" s="36" t="str">
        <f t="shared" ca="1" si="114"/>
        <v>-</v>
      </c>
      <c r="V326" s="37" t="str">
        <f t="shared" ca="1" si="115"/>
        <v>-</v>
      </c>
      <c r="W326" s="38" t="str">
        <f t="shared" si="116"/>
        <v>-</v>
      </c>
      <c r="X326" s="39" t="str">
        <f t="shared" si="117"/>
        <v>-</v>
      </c>
      <c r="Y326" s="36" t="str">
        <f t="shared" ca="1" si="118"/>
        <v>-</v>
      </c>
      <c r="Z326" s="37" t="str">
        <f t="shared" ca="1" si="119"/>
        <v>-</v>
      </c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39" t="str">
        <f t="shared" si="100"/>
        <v>-</v>
      </c>
      <c r="AN326" s="39" t="str">
        <f t="shared" si="101"/>
        <v>-</v>
      </c>
      <c r="AO326" s="39" t="str">
        <f t="shared" si="102"/>
        <v>-</v>
      </c>
      <c r="AP326" s="39" t="str">
        <f t="shared" si="103"/>
        <v>-</v>
      </c>
      <c r="AQ326" s="39" t="str">
        <f t="shared" si="104"/>
        <v>-</v>
      </c>
      <c r="AR326" s="39" t="str">
        <f t="shared" si="105"/>
        <v>-</v>
      </c>
      <c r="AS326" s="39" t="str">
        <f t="shared" si="106"/>
        <v>-</v>
      </c>
      <c r="AT326" s="39" t="str">
        <f t="shared" si="107"/>
        <v>-</v>
      </c>
      <c r="AU326" s="39" t="str">
        <f t="shared" si="108"/>
        <v>-</v>
      </c>
      <c r="AV326" s="39" t="str">
        <f t="shared" si="109"/>
        <v>-</v>
      </c>
      <c r="AW326" s="39" t="str">
        <f t="shared" si="110"/>
        <v>-</v>
      </c>
      <c r="AX326" s="39" t="str">
        <f t="shared" si="111"/>
        <v>-</v>
      </c>
      <c r="AY326" s="3"/>
      <c r="AZ326" s="26"/>
      <c r="BA326" s="26"/>
      <c r="BB326" s="34"/>
      <c r="BC326" s="26"/>
      <c r="BD326" s="34"/>
      <c r="BE326" s="34"/>
      <c r="BF326" s="34"/>
      <c r="BI326" s="26"/>
    </row>
    <row r="327" spans="1:61" s="4" customFormat="1" ht="13.9" customHeight="1" x14ac:dyDescent="0.25">
      <c r="A327" s="3"/>
      <c r="B327" s="9" t="s">
        <v>387</v>
      </c>
      <c r="C327" s="5"/>
      <c r="D327" s="6"/>
      <c r="E327" s="7"/>
      <c r="F327" s="7"/>
      <c r="G327" s="7"/>
      <c r="H327" s="6"/>
      <c r="I327" s="6"/>
      <c r="J327" s="6">
        <f t="shared" si="112"/>
        <v>0</v>
      </c>
      <c r="K327" s="13" t="str">
        <f t="shared" si="99"/>
        <v>-</v>
      </c>
      <c r="L327" s="6" t="str">
        <f t="shared" si="123"/>
        <v/>
      </c>
      <c r="M327" s="25" t="str">
        <f>IF(I327="","-",IFERROR(VLOOKUP(L327,Segédlisták!$B$3:$C$18,2,0),"-"))</f>
        <v>-</v>
      </c>
      <c r="N327" s="42" t="str">
        <f t="shared" si="124"/>
        <v>-</v>
      </c>
      <c r="O327" s="43"/>
      <c r="P327" s="44" t="str">
        <f t="shared" si="113"/>
        <v>-</v>
      </c>
      <c r="Q327" s="7" t="s">
        <v>1071</v>
      </c>
      <c r="R327" s="1"/>
      <c r="S327" s="1"/>
      <c r="T327" s="17" t="str">
        <f t="shared" si="125"/>
        <v>-</v>
      </c>
      <c r="U327" s="36" t="str">
        <f t="shared" ca="1" si="114"/>
        <v>-</v>
      </c>
      <c r="V327" s="37" t="str">
        <f t="shared" ca="1" si="115"/>
        <v>-</v>
      </c>
      <c r="W327" s="38" t="str">
        <f t="shared" si="116"/>
        <v>-</v>
      </c>
      <c r="X327" s="39" t="str">
        <f t="shared" si="117"/>
        <v>-</v>
      </c>
      <c r="Y327" s="36" t="str">
        <f t="shared" ca="1" si="118"/>
        <v>-</v>
      </c>
      <c r="Z327" s="37" t="str">
        <f t="shared" ca="1" si="119"/>
        <v>-</v>
      </c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39" t="str">
        <f t="shared" si="100"/>
        <v>-</v>
      </c>
      <c r="AN327" s="39" t="str">
        <f t="shared" si="101"/>
        <v>-</v>
      </c>
      <c r="AO327" s="39" t="str">
        <f t="shared" si="102"/>
        <v>-</v>
      </c>
      <c r="AP327" s="39" t="str">
        <f t="shared" si="103"/>
        <v>-</v>
      </c>
      <c r="AQ327" s="39" t="str">
        <f t="shared" si="104"/>
        <v>-</v>
      </c>
      <c r="AR327" s="39" t="str">
        <f t="shared" si="105"/>
        <v>-</v>
      </c>
      <c r="AS327" s="39" t="str">
        <f t="shared" si="106"/>
        <v>-</v>
      </c>
      <c r="AT327" s="39" t="str">
        <f t="shared" si="107"/>
        <v>-</v>
      </c>
      <c r="AU327" s="39" t="str">
        <f t="shared" si="108"/>
        <v>-</v>
      </c>
      <c r="AV327" s="39" t="str">
        <f t="shared" si="109"/>
        <v>-</v>
      </c>
      <c r="AW327" s="39" t="str">
        <f t="shared" si="110"/>
        <v>-</v>
      </c>
      <c r="AX327" s="39" t="str">
        <f t="shared" si="111"/>
        <v>-</v>
      </c>
      <c r="AY327" s="3"/>
      <c r="AZ327" s="26"/>
      <c r="BA327" s="26"/>
      <c r="BB327" s="34"/>
      <c r="BC327" s="26"/>
      <c r="BD327" s="34"/>
      <c r="BE327" s="34"/>
      <c r="BF327" s="34"/>
      <c r="BI327" s="26"/>
    </row>
    <row r="328" spans="1:61" s="4" customFormat="1" ht="13.9" customHeight="1" x14ac:dyDescent="0.25">
      <c r="A328" s="3"/>
      <c r="B328" s="9" t="s">
        <v>388</v>
      </c>
      <c r="C328" s="5"/>
      <c r="D328" s="6"/>
      <c r="E328" s="7"/>
      <c r="F328" s="7"/>
      <c r="G328" s="7"/>
      <c r="H328" s="6"/>
      <c r="I328" s="6"/>
      <c r="J328" s="6">
        <f t="shared" si="112"/>
        <v>0</v>
      </c>
      <c r="K328" s="13" t="str">
        <f t="shared" ref="K328:K391" si="126">IF(I328="","-",IF(AND(LEN(I328)=16,J328=1),"OK",IF(AND(LEN(I328)=16,J328&gt;1)," ez a POD "&amp;J328&amp;"-szer szerepel a táblában",IF(AND(J328=1,LEN(I328)-16&gt;0),"a POD "&amp;LEN(I328)-16&amp;" karakterrel hosszabb",IF(AND(J328=1,LEN(I328)-16&lt;0),"a POD "&amp;ABS(LEN(I328)-16)&amp;" karakterrel rövidebb")))))</f>
        <v>-</v>
      </c>
      <c r="L328" s="6" t="str">
        <f t="shared" si="123"/>
        <v/>
      </c>
      <c r="M328" s="25" t="str">
        <f>IF(I328="","-",IFERROR(VLOOKUP(L328,Segédlisták!$B$3:$C$18,2,0),"-"))</f>
        <v>-</v>
      </c>
      <c r="N328" s="42" t="str">
        <f t="shared" si="124"/>
        <v>-</v>
      </c>
      <c r="O328" s="43"/>
      <c r="P328" s="44" t="str">
        <f t="shared" si="113"/>
        <v>-</v>
      </c>
      <c r="Q328" s="7" t="s">
        <v>1071</v>
      </c>
      <c r="R328" s="1"/>
      <c r="S328" s="1"/>
      <c r="T328" s="17" t="str">
        <f t="shared" si="125"/>
        <v>-</v>
      </c>
      <c r="U328" s="36" t="str">
        <f t="shared" ca="1" si="114"/>
        <v>-</v>
      </c>
      <c r="V328" s="37" t="str">
        <f t="shared" ca="1" si="115"/>
        <v>-</v>
      </c>
      <c r="W328" s="38" t="str">
        <f t="shared" si="116"/>
        <v>-</v>
      </c>
      <c r="X328" s="39" t="str">
        <f t="shared" si="117"/>
        <v>-</v>
      </c>
      <c r="Y328" s="36" t="str">
        <f t="shared" ca="1" si="118"/>
        <v>-</v>
      </c>
      <c r="Z328" s="37" t="str">
        <f t="shared" ca="1" si="119"/>
        <v>-</v>
      </c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39" t="str">
        <f t="shared" ref="AM328:AM391" si="127">IF(OR($C328="-",$AA328=""),"-",ROUND(AA328*$O$6/$P$6,2))</f>
        <v>-</v>
      </c>
      <c r="AN328" s="39" t="str">
        <f t="shared" ref="AN328:AN391" si="128">IF(OR($C328="-",$AA328=""),"-",ROUND(AB328*$O$6/$P$6,2))</f>
        <v>-</v>
      </c>
      <c r="AO328" s="39" t="str">
        <f t="shared" ref="AO328:AO391" si="129">IF(OR($C328="-",$AA328=""),"-",ROUND(AC328*$O$6/$P$6,2))</f>
        <v>-</v>
      </c>
      <c r="AP328" s="39" t="str">
        <f t="shared" ref="AP328:AP391" si="130">IF(OR($C328="-",$AA328=""),"-",ROUND(AD328*$O$6/$P$6,2))</f>
        <v>-</v>
      </c>
      <c r="AQ328" s="39" t="str">
        <f t="shared" ref="AQ328:AQ391" si="131">IF(OR($C328="-",$AA328=""),"-",ROUND(AE328*$O$6/$P$6,2))</f>
        <v>-</v>
      </c>
      <c r="AR328" s="39" t="str">
        <f t="shared" ref="AR328:AR391" si="132">IF(OR($C328="-",$AA328=""),"-",ROUND(AF328*$O$6/$P$6,2))</f>
        <v>-</v>
      </c>
      <c r="AS328" s="39" t="str">
        <f t="shared" ref="AS328:AS391" si="133">IF(OR($C328="-",$AA328=""),"-",ROUND(AG328*$O$6/$P$6,2))</f>
        <v>-</v>
      </c>
      <c r="AT328" s="39" t="str">
        <f t="shared" ref="AT328:AT391" si="134">IF(OR($C328="-",$AA328=""),"-",ROUND(AH328*$O$6/$P$6,2))</f>
        <v>-</v>
      </c>
      <c r="AU328" s="39" t="str">
        <f t="shared" ref="AU328:AU391" si="135">IF(OR($C328="-",$AA328=""),"-",ROUND(AI328*$O$6/$P$6,2))</f>
        <v>-</v>
      </c>
      <c r="AV328" s="39" t="str">
        <f t="shared" ref="AV328:AV391" si="136">IF(OR($C328="-",$AA328=""),"-",ROUND(AJ328*$O$6/$P$6,2))</f>
        <v>-</v>
      </c>
      <c r="AW328" s="39" t="str">
        <f t="shared" ref="AW328:AW391" si="137">IF(OR($C328="-",$AA328=""),"-",ROUND(AK328*$O$6/$P$6,2))</f>
        <v>-</v>
      </c>
      <c r="AX328" s="39" t="str">
        <f t="shared" ref="AX328:AX391" si="138">IF(OR($C328="-",$AA328=""),"-",ROUND(AL328*$O$6/$P$6,2))</f>
        <v>-</v>
      </c>
      <c r="AY328" s="3"/>
      <c r="AZ328" s="26"/>
      <c r="BA328" s="26"/>
      <c r="BB328" s="34"/>
      <c r="BC328" s="26"/>
      <c r="BD328" s="34"/>
      <c r="BE328" s="34"/>
      <c r="BF328" s="34"/>
      <c r="BI328" s="26"/>
    </row>
    <row r="329" spans="1:61" s="4" customFormat="1" ht="13.9" customHeight="1" x14ac:dyDescent="0.25">
      <c r="A329" s="3"/>
      <c r="B329" s="9" t="s">
        <v>389</v>
      </c>
      <c r="C329" s="5"/>
      <c r="D329" s="6"/>
      <c r="E329" s="7"/>
      <c r="F329" s="7"/>
      <c r="G329" s="7"/>
      <c r="H329" s="6"/>
      <c r="I329" s="6"/>
      <c r="J329" s="6">
        <f t="shared" ref="J329:J392" si="139">COUNTIF(I$9:I$1007,I329)</f>
        <v>0</v>
      </c>
      <c r="K329" s="13" t="str">
        <f t="shared" si="126"/>
        <v>-</v>
      </c>
      <c r="L329" s="6" t="str">
        <f t="shared" si="123"/>
        <v/>
      </c>
      <c r="M329" s="25" t="str">
        <f>IF(I329="","-",IFERROR(VLOOKUP(L329,Segédlisták!$B$3:$C$18,2,0),"-"))</f>
        <v>-</v>
      </c>
      <c r="N329" s="42" t="str">
        <f t="shared" si="124"/>
        <v>-</v>
      </c>
      <c r="O329" s="43"/>
      <c r="P329" s="44" t="str">
        <f t="shared" ref="P329:P392" si="140">IF(O329&gt;99,O329*$O$6/$P$6,"-")</f>
        <v>-</v>
      </c>
      <c r="Q329" s="7" t="s">
        <v>1071</v>
      </c>
      <c r="R329" s="1"/>
      <c r="S329" s="1"/>
      <c r="T329" s="17" t="str">
        <f t="shared" si="125"/>
        <v>-</v>
      </c>
      <c r="U329" s="36" t="str">
        <f t="shared" ref="U329:U392" ca="1" si="141">IF($Y329="-","-",ROUND($U$4*Y329,0))</f>
        <v>-</v>
      </c>
      <c r="V329" s="37" t="str">
        <f t="shared" ref="V329:V392" ca="1" si="142">IF($U329="-","-",ROUND($U329*$O$6/$P$6,2))</f>
        <v>-</v>
      </c>
      <c r="W329" s="38" t="str">
        <f t="shared" ref="W329:W392" si="143">IF($I329="","-",SUM(AA329:AL329))</f>
        <v>-</v>
      </c>
      <c r="X329" s="39" t="str">
        <f t="shared" ref="X329:X392" si="144">IF($W329="-","-",ROUND($W329*$O$6/$P$6,2))</f>
        <v>-</v>
      </c>
      <c r="Y329" s="36" t="str">
        <f t="shared" ref="Y329:Y392" ca="1" si="145">IF(OR($W329="-",$W329=0),"-",IF(AND(DATEDIF($R329,$S329,"y")&gt;0,DATEDIF($R329,$S329,"ym")=0),$W329*DATEDIF($R329,$S329,"y"),IF(AND(DATEDIF($R329,$S329,"y")=0,DATEDIF($R329,$S329,"ym")&gt;0),SUM(OFFSET($AA329:$AL329,0,MATCH(MONTH($R329),$AA$7:$AL$7,0)-1,1,$T329)),IF(AND(DATEDIF($R329,$S329,"y")&gt;0,DATEDIF($R329,$S329,"ym")&gt;0),DATEDIF($R329,$S329,"y")*$W329+SUM(OFFSET($AA329:$AL329,0,MATCH(MONTH($R329),$AA$7:$AL$7,0)-1,1,DATEDIF($R329,$S329,"ym")))))))</f>
        <v>-</v>
      </c>
      <c r="Z329" s="37" t="str">
        <f t="shared" ref="Z329:Z392" ca="1" si="146">IF($Y329="-","-",ROUND($Y329*$O$6/$P$6,2))</f>
        <v>-</v>
      </c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39" t="str">
        <f t="shared" si="127"/>
        <v>-</v>
      </c>
      <c r="AN329" s="39" t="str">
        <f t="shared" si="128"/>
        <v>-</v>
      </c>
      <c r="AO329" s="39" t="str">
        <f t="shared" si="129"/>
        <v>-</v>
      </c>
      <c r="AP329" s="39" t="str">
        <f t="shared" si="130"/>
        <v>-</v>
      </c>
      <c r="AQ329" s="39" t="str">
        <f t="shared" si="131"/>
        <v>-</v>
      </c>
      <c r="AR329" s="39" t="str">
        <f t="shared" si="132"/>
        <v>-</v>
      </c>
      <c r="AS329" s="39" t="str">
        <f t="shared" si="133"/>
        <v>-</v>
      </c>
      <c r="AT329" s="39" t="str">
        <f t="shared" si="134"/>
        <v>-</v>
      </c>
      <c r="AU329" s="39" t="str">
        <f t="shared" si="135"/>
        <v>-</v>
      </c>
      <c r="AV329" s="39" t="str">
        <f t="shared" si="136"/>
        <v>-</v>
      </c>
      <c r="AW329" s="39" t="str">
        <f t="shared" si="137"/>
        <v>-</v>
      </c>
      <c r="AX329" s="39" t="str">
        <f t="shared" si="138"/>
        <v>-</v>
      </c>
      <c r="AY329" s="3"/>
      <c r="AZ329" s="26"/>
      <c r="BA329" s="26"/>
      <c r="BB329" s="34"/>
      <c r="BC329" s="26"/>
      <c r="BD329" s="34"/>
      <c r="BE329" s="34"/>
      <c r="BF329" s="34"/>
      <c r="BI329" s="26"/>
    </row>
    <row r="330" spans="1:61" s="4" customFormat="1" ht="13.9" customHeight="1" x14ac:dyDescent="0.25">
      <c r="A330" s="3"/>
      <c r="B330" s="9" t="s">
        <v>390</v>
      </c>
      <c r="C330" s="5"/>
      <c r="D330" s="6"/>
      <c r="E330" s="7"/>
      <c r="F330" s="7"/>
      <c r="G330" s="7"/>
      <c r="H330" s="6"/>
      <c r="I330" s="6"/>
      <c r="J330" s="6">
        <f t="shared" si="139"/>
        <v>0</v>
      </c>
      <c r="K330" s="13" t="str">
        <f t="shared" si="126"/>
        <v>-</v>
      </c>
      <c r="L330" s="6" t="str">
        <f t="shared" si="123"/>
        <v/>
      </c>
      <c r="M330" s="25" t="str">
        <f>IF(I330="","-",IFERROR(VLOOKUP(L330,Segédlisták!$B$3:$C$18,2,0),"-"))</f>
        <v>-</v>
      </c>
      <c r="N330" s="42" t="str">
        <f t="shared" si="124"/>
        <v>-</v>
      </c>
      <c r="O330" s="43"/>
      <c r="P330" s="44" t="str">
        <f t="shared" si="140"/>
        <v>-</v>
      </c>
      <c r="Q330" s="7" t="s">
        <v>1071</v>
      </c>
      <c r="R330" s="1"/>
      <c r="S330" s="1"/>
      <c r="T330" s="17" t="str">
        <f t="shared" si="125"/>
        <v>-</v>
      </c>
      <c r="U330" s="36" t="str">
        <f t="shared" ca="1" si="141"/>
        <v>-</v>
      </c>
      <c r="V330" s="37" t="str">
        <f t="shared" ca="1" si="142"/>
        <v>-</v>
      </c>
      <c r="W330" s="38" t="str">
        <f t="shared" si="143"/>
        <v>-</v>
      </c>
      <c r="X330" s="39" t="str">
        <f t="shared" si="144"/>
        <v>-</v>
      </c>
      <c r="Y330" s="36" t="str">
        <f t="shared" ca="1" si="145"/>
        <v>-</v>
      </c>
      <c r="Z330" s="37" t="str">
        <f t="shared" ca="1" si="146"/>
        <v>-</v>
      </c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39" t="str">
        <f t="shared" si="127"/>
        <v>-</v>
      </c>
      <c r="AN330" s="39" t="str">
        <f t="shared" si="128"/>
        <v>-</v>
      </c>
      <c r="AO330" s="39" t="str">
        <f t="shared" si="129"/>
        <v>-</v>
      </c>
      <c r="AP330" s="39" t="str">
        <f t="shared" si="130"/>
        <v>-</v>
      </c>
      <c r="AQ330" s="39" t="str">
        <f t="shared" si="131"/>
        <v>-</v>
      </c>
      <c r="AR330" s="39" t="str">
        <f t="shared" si="132"/>
        <v>-</v>
      </c>
      <c r="AS330" s="39" t="str">
        <f t="shared" si="133"/>
        <v>-</v>
      </c>
      <c r="AT330" s="39" t="str">
        <f t="shared" si="134"/>
        <v>-</v>
      </c>
      <c r="AU330" s="39" t="str">
        <f t="shared" si="135"/>
        <v>-</v>
      </c>
      <c r="AV330" s="39" t="str">
        <f t="shared" si="136"/>
        <v>-</v>
      </c>
      <c r="AW330" s="39" t="str">
        <f t="shared" si="137"/>
        <v>-</v>
      </c>
      <c r="AX330" s="39" t="str">
        <f t="shared" si="138"/>
        <v>-</v>
      </c>
      <c r="AY330" s="3"/>
      <c r="AZ330" s="26"/>
      <c r="BA330" s="26"/>
      <c r="BB330" s="34"/>
      <c r="BC330" s="26"/>
      <c r="BD330" s="34"/>
      <c r="BE330" s="34"/>
      <c r="BF330" s="34"/>
      <c r="BI330" s="26"/>
    </row>
    <row r="331" spans="1:61" s="4" customFormat="1" ht="13.9" customHeight="1" x14ac:dyDescent="0.25">
      <c r="A331" s="3"/>
      <c r="B331" s="9" t="s">
        <v>391</v>
      </c>
      <c r="C331" s="5"/>
      <c r="D331" s="6"/>
      <c r="E331" s="7"/>
      <c r="F331" s="7"/>
      <c r="G331" s="7"/>
      <c r="H331" s="6"/>
      <c r="I331" s="6"/>
      <c r="J331" s="6">
        <f t="shared" si="139"/>
        <v>0</v>
      </c>
      <c r="K331" s="13" t="str">
        <f t="shared" si="126"/>
        <v>-</v>
      </c>
      <c r="L331" s="6" t="str">
        <f t="shared" si="123"/>
        <v/>
      </c>
      <c r="M331" s="25" t="str">
        <f>IF(I331="","-",IFERROR(VLOOKUP(L331,Segédlisták!$B$3:$C$18,2,0),"-"))</f>
        <v>-</v>
      </c>
      <c r="N331" s="42" t="str">
        <f t="shared" si="124"/>
        <v>-</v>
      </c>
      <c r="O331" s="43"/>
      <c r="P331" s="44" t="str">
        <f t="shared" si="140"/>
        <v>-</v>
      </c>
      <c r="Q331" s="7" t="s">
        <v>1071</v>
      </c>
      <c r="R331" s="1"/>
      <c r="S331" s="1"/>
      <c r="T331" s="17" t="str">
        <f t="shared" si="125"/>
        <v>-</v>
      </c>
      <c r="U331" s="36" t="str">
        <f t="shared" ca="1" si="141"/>
        <v>-</v>
      </c>
      <c r="V331" s="37" t="str">
        <f t="shared" ca="1" si="142"/>
        <v>-</v>
      </c>
      <c r="W331" s="38" t="str">
        <f t="shared" si="143"/>
        <v>-</v>
      </c>
      <c r="X331" s="39" t="str">
        <f t="shared" si="144"/>
        <v>-</v>
      </c>
      <c r="Y331" s="36" t="str">
        <f t="shared" ca="1" si="145"/>
        <v>-</v>
      </c>
      <c r="Z331" s="37" t="str">
        <f t="shared" ca="1" si="146"/>
        <v>-</v>
      </c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39" t="str">
        <f t="shared" si="127"/>
        <v>-</v>
      </c>
      <c r="AN331" s="39" t="str">
        <f t="shared" si="128"/>
        <v>-</v>
      </c>
      <c r="AO331" s="39" t="str">
        <f t="shared" si="129"/>
        <v>-</v>
      </c>
      <c r="AP331" s="39" t="str">
        <f t="shared" si="130"/>
        <v>-</v>
      </c>
      <c r="AQ331" s="39" t="str">
        <f t="shared" si="131"/>
        <v>-</v>
      </c>
      <c r="AR331" s="39" t="str">
        <f t="shared" si="132"/>
        <v>-</v>
      </c>
      <c r="AS331" s="39" t="str">
        <f t="shared" si="133"/>
        <v>-</v>
      </c>
      <c r="AT331" s="39" t="str">
        <f t="shared" si="134"/>
        <v>-</v>
      </c>
      <c r="AU331" s="39" t="str">
        <f t="shared" si="135"/>
        <v>-</v>
      </c>
      <c r="AV331" s="39" t="str">
        <f t="shared" si="136"/>
        <v>-</v>
      </c>
      <c r="AW331" s="39" t="str">
        <f t="shared" si="137"/>
        <v>-</v>
      </c>
      <c r="AX331" s="39" t="str">
        <f t="shared" si="138"/>
        <v>-</v>
      </c>
      <c r="AY331" s="3"/>
      <c r="AZ331" s="26"/>
      <c r="BA331" s="26"/>
      <c r="BB331" s="34"/>
      <c r="BC331" s="26"/>
      <c r="BD331" s="34"/>
      <c r="BE331" s="34"/>
      <c r="BF331" s="34"/>
      <c r="BI331" s="26"/>
    </row>
    <row r="332" spans="1:61" s="4" customFormat="1" ht="13.9" customHeight="1" x14ac:dyDescent="0.25">
      <c r="A332" s="3"/>
      <c r="B332" s="9" t="s">
        <v>392</v>
      </c>
      <c r="C332" s="5"/>
      <c r="D332" s="6"/>
      <c r="E332" s="7"/>
      <c r="F332" s="7"/>
      <c r="G332" s="7"/>
      <c r="H332" s="6"/>
      <c r="I332" s="6"/>
      <c r="J332" s="6">
        <f t="shared" si="139"/>
        <v>0</v>
      </c>
      <c r="K332" s="13" t="str">
        <f t="shared" si="126"/>
        <v>-</v>
      </c>
      <c r="L332" s="6" t="str">
        <f t="shared" si="123"/>
        <v/>
      </c>
      <c r="M332" s="25" t="str">
        <f>IF(I332="","-",IFERROR(VLOOKUP(L332,Segédlisták!$B$3:$C$18,2,0),"-"))</f>
        <v>-</v>
      </c>
      <c r="N332" s="42" t="str">
        <f t="shared" si="124"/>
        <v>-</v>
      </c>
      <c r="O332" s="43"/>
      <c r="P332" s="44" t="str">
        <f t="shared" si="140"/>
        <v>-</v>
      </c>
      <c r="Q332" s="7" t="s">
        <v>1071</v>
      </c>
      <c r="R332" s="1"/>
      <c r="S332" s="1"/>
      <c r="T332" s="17" t="str">
        <f t="shared" si="125"/>
        <v>-</v>
      </c>
      <c r="U332" s="36" t="str">
        <f t="shared" ca="1" si="141"/>
        <v>-</v>
      </c>
      <c r="V332" s="37" t="str">
        <f t="shared" ca="1" si="142"/>
        <v>-</v>
      </c>
      <c r="W332" s="38" t="str">
        <f t="shared" si="143"/>
        <v>-</v>
      </c>
      <c r="X332" s="39" t="str">
        <f t="shared" si="144"/>
        <v>-</v>
      </c>
      <c r="Y332" s="36" t="str">
        <f t="shared" ca="1" si="145"/>
        <v>-</v>
      </c>
      <c r="Z332" s="37" t="str">
        <f t="shared" ca="1" si="146"/>
        <v>-</v>
      </c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39" t="str">
        <f t="shared" si="127"/>
        <v>-</v>
      </c>
      <c r="AN332" s="39" t="str">
        <f t="shared" si="128"/>
        <v>-</v>
      </c>
      <c r="AO332" s="39" t="str">
        <f t="shared" si="129"/>
        <v>-</v>
      </c>
      <c r="AP332" s="39" t="str">
        <f t="shared" si="130"/>
        <v>-</v>
      </c>
      <c r="AQ332" s="39" t="str">
        <f t="shared" si="131"/>
        <v>-</v>
      </c>
      <c r="AR332" s="39" t="str">
        <f t="shared" si="132"/>
        <v>-</v>
      </c>
      <c r="AS332" s="39" t="str">
        <f t="shared" si="133"/>
        <v>-</v>
      </c>
      <c r="AT332" s="39" t="str">
        <f t="shared" si="134"/>
        <v>-</v>
      </c>
      <c r="AU332" s="39" t="str">
        <f t="shared" si="135"/>
        <v>-</v>
      </c>
      <c r="AV332" s="39" t="str">
        <f t="shared" si="136"/>
        <v>-</v>
      </c>
      <c r="AW332" s="39" t="str">
        <f t="shared" si="137"/>
        <v>-</v>
      </c>
      <c r="AX332" s="39" t="str">
        <f t="shared" si="138"/>
        <v>-</v>
      </c>
      <c r="AY332" s="3"/>
      <c r="AZ332" s="26"/>
      <c r="BA332" s="26"/>
      <c r="BB332" s="34"/>
      <c r="BC332" s="26"/>
      <c r="BD332" s="34"/>
      <c r="BE332" s="34"/>
      <c r="BF332" s="34"/>
      <c r="BI332" s="26"/>
    </row>
    <row r="333" spans="1:61" s="4" customFormat="1" ht="13.9" customHeight="1" x14ac:dyDescent="0.25">
      <c r="A333" s="3"/>
      <c r="B333" s="9" t="s">
        <v>393</v>
      </c>
      <c r="C333" s="5"/>
      <c r="D333" s="6"/>
      <c r="E333" s="7"/>
      <c r="F333" s="7"/>
      <c r="G333" s="7"/>
      <c r="H333" s="6"/>
      <c r="I333" s="6"/>
      <c r="J333" s="6">
        <f t="shared" si="139"/>
        <v>0</v>
      </c>
      <c r="K333" s="13" t="str">
        <f t="shared" si="126"/>
        <v>-</v>
      </c>
      <c r="L333" s="6" t="str">
        <f t="shared" si="123"/>
        <v/>
      </c>
      <c r="M333" s="25" t="str">
        <f>IF(I333="","-",IFERROR(VLOOKUP(L333,Segédlisták!$B$3:$C$18,2,0),"-"))</f>
        <v>-</v>
      </c>
      <c r="N333" s="42" t="str">
        <f t="shared" si="124"/>
        <v>-</v>
      </c>
      <c r="O333" s="43"/>
      <c r="P333" s="44" t="str">
        <f t="shared" si="140"/>
        <v>-</v>
      </c>
      <c r="Q333" s="7" t="s">
        <v>1071</v>
      </c>
      <c r="R333" s="1"/>
      <c r="S333" s="1"/>
      <c r="T333" s="17" t="str">
        <f t="shared" si="125"/>
        <v>-</v>
      </c>
      <c r="U333" s="36" t="str">
        <f t="shared" ca="1" si="141"/>
        <v>-</v>
      </c>
      <c r="V333" s="37" t="str">
        <f t="shared" ca="1" si="142"/>
        <v>-</v>
      </c>
      <c r="W333" s="38" t="str">
        <f t="shared" si="143"/>
        <v>-</v>
      </c>
      <c r="X333" s="39" t="str">
        <f t="shared" si="144"/>
        <v>-</v>
      </c>
      <c r="Y333" s="36" t="str">
        <f t="shared" ca="1" si="145"/>
        <v>-</v>
      </c>
      <c r="Z333" s="37" t="str">
        <f t="shared" ca="1" si="146"/>
        <v>-</v>
      </c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39" t="str">
        <f t="shared" si="127"/>
        <v>-</v>
      </c>
      <c r="AN333" s="39" t="str">
        <f t="shared" si="128"/>
        <v>-</v>
      </c>
      <c r="AO333" s="39" t="str">
        <f t="shared" si="129"/>
        <v>-</v>
      </c>
      <c r="AP333" s="39" t="str">
        <f t="shared" si="130"/>
        <v>-</v>
      </c>
      <c r="AQ333" s="39" t="str">
        <f t="shared" si="131"/>
        <v>-</v>
      </c>
      <c r="AR333" s="39" t="str">
        <f t="shared" si="132"/>
        <v>-</v>
      </c>
      <c r="AS333" s="39" t="str">
        <f t="shared" si="133"/>
        <v>-</v>
      </c>
      <c r="AT333" s="39" t="str">
        <f t="shared" si="134"/>
        <v>-</v>
      </c>
      <c r="AU333" s="39" t="str">
        <f t="shared" si="135"/>
        <v>-</v>
      </c>
      <c r="AV333" s="39" t="str">
        <f t="shared" si="136"/>
        <v>-</v>
      </c>
      <c r="AW333" s="39" t="str">
        <f t="shared" si="137"/>
        <v>-</v>
      </c>
      <c r="AX333" s="39" t="str">
        <f t="shared" si="138"/>
        <v>-</v>
      </c>
      <c r="AY333" s="3"/>
      <c r="AZ333" s="26"/>
      <c r="BA333" s="26"/>
      <c r="BB333" s="34"/>
      <c r="BC333" s="26"/>
      <c r="BD333" s="34"/>
      <c r="BE333" s="34"/>
      <c r="BF333" s="34"/>
      <c r="BI333" s="26"/>
    </row>
    <row r="334" spans="1:61" s="4" customFormat="1" ht="13.9" customHeight="1" x14ac:dyDescent="0.25">
      <c r="A334" s="3"/>
      <c r="B334" s="9" t="s">
        <v>394</v>
      </c>
      <c r="C334" s="5"/>
      <c r="D334" s="6"/>
      <c r="E334" s="7"/>
      <c r="F334" s="7"/>
      <c r="G334" s="7"/>
      <c r="H334" s="6"/>
      <c r="I334" s="6"/>
      <c r="J334" s="6">
        <f t="shared" si="139"/>
        <v>0</v>
      </c>
      <c r="K334" s="13" t="str">
        <f t="shared" si="126"/>
        <v>-</v>
      </c>
      <c r="L334" s="6" t="str">
        <f t="shared" si="123"/>
        <v/>
      </c>
      <c r="M334" s="25" t="str">
        <f>IF(I334="","-",IFERROR(VLOOKUP(L334,Segédlisták!$B$3:$C$18,2,0),"-"))</f>
        <v>-</v>
      </c>
      <c r="N334" s="42" t="str">
        <f t="shared" si="124"/>
        <v>-</v>
      </c>
      <c r="O334" s="43"/>
      <c r="P334" s="44" t="str">
        <f t="shared" si="140"/>
        <v>-</v>
      </c>
      <c r="Q334" s="7" t="s">
        <v>1071</v>
      </c>
      <c r="R334" s="1"/>
      <c r="S334" s="1"/>
      <c r="T334" s="17" t="str">
        <f t="shared" si="125"/>
        <v>-</v>
      </c>
      <c r="U334" s="36" t="str">
        <f t="shared" ca="1" si="141"/>
        <v>-</v>
      </c>
      <c r="V334" s="37" t="str">
        <f t="shared" ca="1" si="142"/>
        <v>-</v>
      </c>
      <c r="W334" s="38" t="str">
        <f t="shared" si="143"/>
        <v>-</v>
      </c>
      <c r="X334" s="39" t="str">
        <f t="shared" si="144"/>
        <v>-</v>
      </c>
      <c r="Y334" s="36" t="str">
        <f t="shared" ca="1" si="145"/>
        <v>-</v>
      </c>
      <c r="Z334" s="37" t="str">
        <f t="shared" ca="1" si="146"/>
        <v>-</v>
      </c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39" t="str">
        <f t="shared" si="127"/>
        <v>-</v>
      </c>
      <c r="AN334" s="39" t="str">
        <f t="shared" si="128"/>
        <v>-</v>
      </c>
      <c r="AO334" s="39" t="str">
        <f t="shared" si="129"/>
        <v>-</v>
      </c>
      <c r="AP334" s="39" t="str">
        <f t="shared" si="130"/>
        <v>-</v>
      </c>
      <c r="AQ334" s="39" t="str">
        <f t="shared" si="131"/>
        <v>-</v>
      </c>
      <c r="AR334" s="39" t="str">
        <f t="shared" si="132"/>
        <v>-</v>
      </c>
      <c r="AS334" s="39" t="str">
        <f t="shared" si="133"/>
        <v>-</v>
      </c>
      <c r="AT334" s="39" t="str">
        <f t="shared" si="134"/>
        <v>-</v>
      </c>
      <c r="AU334" s="39" t="str">
        <f t="shared" si="135"/>
        <v>-</v>
      </c>
      <c r="AV334" s="39" t="str">
        <f t="shared" si="136"/>
        <v>-</v>
      </c>
      <c r="AW334" s="39" t="str">
        <f t="shared" si="137"/>
        <v>-</v>
      </c>
      <c r="AX334" s="39" t="str">
        <f t="shared" si="138"/>
        <v>-</v>
      </c>
      <c r="AY334" s="3"/>
      <c r="AZ334" s="26"/>
      <c r="BA334" s="26"/>
      <c r="BB334" s="34"/>
      <c r="BC334" s="26"/>
      <c r="BD334" s="34"/>
      <c r="BE334" s="34"/>
      <c r="BF334" s="34"/>
      <c r="BI334" s="26"/>
    </row>
    <row r="335" spans="1:61" s="4" customFormat="1" ht="13.9" customHeight="1" x14ac:dyDescent="0.25">
      <c r="A335" s="3"/>
      <c r="B335" s="9" t="s">
        <v>395</v>
      </c>
      <c r="C335" s="5"/>
      <c r="D335" s="6"/>
      <c r="E335" s="7"/>
      <c r="F335" s="7"/>
      <c r="G335" s="7"/>
      <c r="H335" s="6"/>
      <c r="I335" s="6"/>
      <c r="J335" s="6">
        <f t="shared" si="139"/>
        <v>0</v>
      </c>
      <c r="K335" s="13" t="str">
        <f t="shared" si="126"/>
        <v>-</v>
      </c>
      <c r="L335" s="6" t="str">
        <f t="shared" si="123"/>
        <v/>
      </c>
      <c r="M335" s="25" t="str">
        <f>IF(I335="","-",IFERROR(VLOOKUP(L335,Segédlisták!$B$3:$C$18,2,0),"-"))</f>
        <v>-</v>
      </c>
      <c r="N335" s="42" t="str">
        <f t="shared" si="124"/>
        <v>-</v>
      </c>
      <c r="O335" s="43"/>
      <c r="P335" s="44" t="str">
        <f t="shared" si="140"/>
        <v>-</v>
      </c>
      <c r="Q335" s="7" t="s">
        <v>1071</v>
      </c>
      <c r="R335" s="1"/>
      <c r="S335" s="1"/>
      <c r="T335" s="17" t="str">
        <f t="shared" si="125"/>
        <v>-</v>
      </c>
      <c r="U335" s="36" t="str">
        <f t="shared" ca="1" si="141"/>
        <v>-</v>
      </c>
      <c r="V335" s="37" t="str">
        <f t="shared" ca="1" si="142"/>
        <v>-</v>
      </c>
      <c r="W335" s="38" t="str">
        <f t="shared" si="143"/>
        <v>-</v>
      </c>
      <c r="X335" s="39" t="str">
        <f t="shared" si="144"/>
        <v>-</v>
      </c>
      <c r="Y335" s="36" t="str">
        <f t="shared" ca="1" si="145"/>
        <v>-</v>
      </c>
      <c r="Z335" s="37" t="str">
        <f t="shared" ca="1" si="146"/>
        <v>-</v>
      </c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39" t="str">
        <f t="shared" si="127"/>
        <v>-</v>
      </c>
      <c r="AN335" s="39" t="str">
        <f t="shared" si="128"/>
        <v>-</v>
      </c>
      <c r="AO335" s="39" t="str">
        <f t="shared" si="129"/>
        <v>-</v>
      </c>
      <c r="AP335" s="39" t="str">
        <f t="shared" si="130"/>
        <v>-</v>
      </c>
      <c r="AQ335" s="39" t="str">
        <f t="shared" si="131"/>
        <v>-</v>
      </c>
      <c r="AR335" s="39" t="str">
        <f t="shared" si="132"/>
        <v>-</v>
      </c>
      <c r="AS335" s="39" t="str">
        <f t="shared" si="133"/>
        <v>-</v>
      </c>
      <c r="AT335" s="39" t="str">
        <f t="shared" si="134"/>
        <v>-</v>
      </c>
      <c r="AU335" s="39" t="str">
        <f t="shared" si="135"/>
        <v>-</v>
      </c>
      <c r="AV335" s="39" t="str">
        <f t="shared" si="136"/>
        <v>-</v>
      </c>
      <c r="AW335" s="39" t="str">
        <f t="shared" si="137"/>
        <v>-</v>
      </c>
      <c r="AX335" s="39" t="str">
        <f t="shared" si="138"/>
        <v>-</v>
      </c>
      <c r="AY335" s="3"/>
      <c r="AZ335" s="26"/>
      <c r="BA335" s="26"/>
      <c r="BB335" s="34"/>
      <c r="BC335" s="26"/>
      <c r="BD335" s="34"/>
      <c r="BE335" s="34"/>
      <c r="BF335" s="34"/>
      <c r="BI335" s="26"/>
    </row>
    <row r="336" spans="1:61" s="4" customFormat="1" ht="13.9" customHeight="1" x14ac:dyDescent="0.25">
      <c r="A336" s="3"/>
      <c r="B336" s="9" t="s">
        <v>396</v>
      </c>
      <c r="C336" s="5"/>
      <c r="D336" s="6"/>
      <c r="E336" s="7"/>
      <c r="F336" s="7"/>
      <c r="G336" s="7"/>
      <c r="H336" s="6"/>
      <c r="I336" s="6"/>
      <c r="J336" s="6">
        <f t="shared" si="139"/>
        <v>0</v>
      </c>
      <c r="K336" s="13" t="str">
        <f t="shared" si="126"/>
        <v>-</v>
      </c>
      <c r="L336" s="6" t="str">
        <f t="shared" si="123"/>
        <v/>
      </c>
      <c r="M336" s="25" t="str">
        <f>IF(I336="","-",IFERROR(VLOOKUP(L336,Segédlisták!$B$3:$C$18,2,0),"-"))</f>
        <v>-</v>
      </c>
      <c r="N336" s="42" t="str">
        <f t="shared" si="124"/>
        <v>-</v>
      </c>
      <c r="O336" s="43"/>
      <c r="P336" s="44" t="str">
        <f t="shared" si="140"/>
        <v>-</v>
      </c>
      <c r="Q336" s="7" t="s">
        <v>1071</v>
      </c>
      <c r="R336" s="1"/>
      <c r="S336" s="1"/>
      <c r="T336" s="17" t="str">
        <f t="shared" si="125"/>
        <v>-</v>
      </c>
      <c r="U336" s="36" t="str">
        <f t="shared" ca="1" si="141"/>
        <v>-</v>
      </c>
      <c r="V336" s="37" t="str">
        <f t="shared" ca="1" si="142"/>
        <v>-</v>
      </c>
      <c r="W336" s="38" t="str">
        <f t="shared" si="143"/>
        <v>-</v>
      </c>
      <c r="X336" s="39" t="str">
        <f t="shared" si="144"/>
        <v>-</v>
      </c>
      <c r="Y336" s="36" t="str">
        <f t="shared" ca="1" si="145"/>
        <v>-</v>
      </c>
      <c r="Z336" s="37" t="str">
        <f t="shared" ca="1" si="146"/>
        <v>-</v>
      </c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39" t="str">
        <f t="shared" si="127"/>
        <v>-</v>
      </c>
      <c r="AN336" s="39" t="str">
        <f t="shared" si="128"/>
        <v>-</v>
      </c>
      <c r="AO336" s="39" t="str">
        <f t="shared" si="129"/>
        <v>-</v>
      </c>
      <c r="AP336" s="39" t="str">
        <f t="shared" si="130"/>
        <v>-</v>
      </c>
      <c r="AQ336" s="39" t="str">
        <f t="shared" si="131"/>
        <v>-</v>
      </c>
      <c r="AR336" s="39" t="str">
        <f t="shared" si="132"/>
        <v>-</v>
      </c>
      <c r="AS336" s="39" t="str">
        <f t="shared" si="133"/>
        <v>-</v>
      </c>
      <c r="AT336" s="39" t="str">
        <f t="shared" si="134"/>
        <v>-</v>
      </c>
      <c r="AU336" s="39" t="str">
        <f t="shared" si="135"/>
        <v>-</v>
      </c>
      <c r="AV336" s="39" t="str">
        <f t="shared" si="136"/>
        <v>-</v>
      </c>
      <c r="AW336" s="39" t="str">
        <f t="shared" si="137"/>
        <v>-</v>
      </c>
      <c r="AX336" s="39" t="str">
        <f t="shared" si="138"/>
        <v>-</v>
      </c>
      <c r="AY336" s="3"/>
      <c r="AZ336" s="26"/>
      <c r="BA336" s="26"/>
      <c r="BB336" s="34"/>
      <c r="BC336" s="26"/>
      <c r="BD336" s="34"/>
      <c r="BE336" s="34"/>
      <c r="BF336" s="34"/>
      <c r="BI336" s="26"/>
    </row>
    <row r="337" spans="1:61" s="4" customFormat="1" ht="13.9" customHeight="1" x14ac:dyDescent="0.25">
      <c r="A337" s="3"/>
      <c r="B337" s="9" t="s">
        <v>397</v>
      </c>
      <c r="C337" s="5"/>
      <c r="D337" s="6"/>
      <c r="E337" s="7"/>
      <c r="F337" s="7"/>
      <c r="G337" s="7"/>
      <c r="H337" s="6"/>
      <c r="I337" s="6"/>
      <c r="J337" s="6">
        <f t="shared" si="139"/>
        <v>0</v>
      </c>
      <c r="K337" s="13" t="str">
        <f t="shared" si="126"/>
        <v>-</v>
      </c>
      <c r="L337" s="6" t="str">
        <f t="shared" si="123"/>
        <v/>
      </c>
      <c r="M337" s="25" t="str">
        <f>IF(I337="","-",IFERROR(VLOOKUP(L337,Segédlisták!$B$3:$C$18,2,0),"-"))</f>
        <v>-</v>
      </c>
      <c r="N337" s="42" t="str">
        <f t="shared" si="124"/>
        <v>-</v>
      </c>
      <c r="O337" s="43"/>
      <c r="P337" s="44" t="str">
        <f t="shared" si="140"/>
        <v>-</v>
      </c>
      <c r="Q337" s="7" t="s">
        <v>1071</v>
      </c>
      <c r="R337" s="1"/>
      <c r="S337" s="1"/>
      <c r="T337" s="17" t="str">
        <f t="shared" si="125"/>
        <v>-</v>
      </c>
      <c r="U337" s="36" t="str">
        <f t="shared" ca="1" si="141"/>
        <v>-</v>
      </c>
      <c r="V337" s="37" t="str">
        <f t="shared" ca="1" si="142"/>
        <v>-</v>
      </c>
      <c r="W337" s="38" t="str">
        <f t="shared" si="143"/>
        <v>-</v>
      </c>
      <c r="X337" s="39" t="str">
        <f t="shared" si="144"/>
        <v>-</v>
      </c>
      <c r="Y337" s="36" t="str">
        <f t="shared" ca="1" si="145"/>
        <v>-</v>
      </c>
      <c r="Z337" s="37" t="str">
        <f t="shared" ca="1" si="146"/>
        <v>-</v>
      </c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39" t="str">
        <f t="shared" si="127"/>
        <v>-</v>
      </c>
      <c r="AN337" s="39" t="str">
        <f t="shared" si="128"/>
        <v>-</v>
      </c>
      <c r="AO337" s="39" t="str">
        <f t="shared" si="129"/>
        <v>-</v>
      </c>
      <c r="AP337" s="39" t="str">
        <f t="shared" si="130"/>
        <v>-</v>
      </c>
      <c r="AQ337" s="39" t="str">
        <f t="shared" si="131"/>
        <v>-</v>
      </c>
      <c r="AR337" s="39" t="str">
        <f t="shared" si="132"/>
        <v>-</v>
      </c>
      <c r="AS337" s="39" t="str">
        <f t="shared" si="133"/>
        <v>-</v>
      </c>
      <c r="AT337" s="39" t="str">
        <f t="shared" si="134"/>
        <v>-</v>
      </c>
      <c r="AU337" s="39" t="str">
        <f t="shared" si="135"/>
        <v>-</v>
      </c>
      <c r="AV337" s="39" t="str">
        <f t="shared" si="136"/>
        <v>-</v>
      </c>
      <c r="AW337" s="39" t="str">
        <f t="shared" si="137"/>
        <v>-</v>
      </c>
      <c r="AX337" s="39" t="str">
        <f t="shared" si="138"/>
        <v>-</v>
      </c>
      <c r="AY337" s="3"/>
      <c r="AZ337" s="26"/>
      <c r="BA337" s="26"/>
      <c r="BB337" s="34"/>
      <c r="BC337" s="26"/>
      <c r="BD337" s="34"/>
      <c r="BE337" s="34"/>
      <c r="BF337" s="34"/>
      <c r="BI337" s="26"/>
    </row>
    <row r="338" spans="1:61" s="4" customFormat="1" ht="13.9" customHeight="1" x14ac:dyDescent="0.25">
      <c r="A338" s="3"/>
      <c r="B338" s="9" t="s">
        <v>398</v>
      </c>
      <c r="C338" s="5"/>
      <c r="D338" s="6"/>
      <c r="E338" s="7"/>
      <c r="F338" s="7"/>
      <c r="G338" s="7"/>
      <c r="H338" s="6"/>
      <c r="I338" s="6"/>
      <c r="J338" s="6">
        <f t="shared" si="139"/>
        <v>0</v>
      </c>
      <c r="K338" s="13" t="str">
        <f t="shared" si="126"/>
        <v>-</v>
      </c>
      <c r="L338" s="6" t="str">
        <f t="shared" si="123"/>
        <v/>
      </c>
      <c r="M338" s="25" t="str">
        <f>IF(I338="","-",IFERROR(VLOOKUP(L338,Segédlisták!$B$3:$C$18,2,0),"-"))</f>
        <v>-</v>
      </c>
      <c r="N338" s="42" t="str">
        <f t="shared" si="124"/>
        <v>-</v>
      </c>
      <c r="O338" s="43"/>
      <c r="P338" s="44" t="str">
        <f t="shared" si="140"/>
        <v>-</v>
      </c>
      <c r="Q338" s="7" t="s">
        <v>1071</v>
      </c>
      <c r="R338" s="1"/>
      <c r="S338" s="1"/>
      <c r="T338" s="17" t="str">
        <f t="shared" si="125"/>
        <v>-</v>
      </c>
      <c r="U338" s="36" t="str">
        <f t="shared" ca="1" si="141"/>
        <v>-</v>
      </c>
      <c r="V338" s="37" t="str">
        <f t="shared" ca="1" si="142"/>
        <v>-</v>
      </c>
      <c r="W338" s="38" t="str">
        <f t="shared" si="143"/>
        <v>-</v>
      </c>
      <c r="X338" s="39" t="str">
        <f t="shared" si="144"/>
        <v>-</v>
      </c>
      <c r="Y338" s="36" t="str">
        <f t="shared" ca="1" si="145"/>
        <v>-</v>
      </c>
      <c r="Z338" s="37" t="str">
        <f t="shared" ca="1" si="146"/>
        <v>-</v>
      </c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39" t="str">
        <f t="shared" si="127"/>
        <v>-</v>
      </c>
      <c r="AN338" s="39" t="str">
        <f t="shared" si="128"/>
        <v>-</v>
      </c>
      <c r="AO338" s="39" t="str">
        <f t="shared" si="129"/>
        <v>-</v>
      </c>
      <c r="AP338" s="39" t="str">
        <f t="shared" si="130"/>
        <v>-</v>
      </c>
      <c r="AQ338" s="39" t="str">
        <f t="shared" si="131"/>
        <v>-</v>
      </c>
      <c r="AR338" s="39" t="str">
        <f t="shared" si="132"/>
        <v>-</v>
      </c>
      <c r="AS338" s="39" t="str">
        <f t="shared" si="133"/>
        <v>-</v>
      </c>
      <c r="AT338" s="39" t="str">
        <f t="shared" si="134"/>
        <v>-</v>
      </c>
      <c r="AU338" s="39" t="str">
        <f t="shared" si="135"/>
        <v>-</v>
      </c>
      <c r="AV338" s="39" t="str">
        <f t="shared" si="136"/>
        <v>-</v>
      </c>
      <c r="AW338" s="39" t="str">
        <f t="shared" si="137"/>
        <v>-</v>
      </c>
      <c r="AX338" s="39" t="str">
        <f t="shared" si="138"/>
        <v>-</v>
      </c>
      <c r="AY338" s="3"/>
      <c r="AZ338" s="26"/>
      <c r="BA338" s="26"/>
      <c r="BB338" s="34"/>
      <c r="BC338" s="26"/>
      <c r="BD338" s="34"/>
      <c r="BE338" s="34"/>
      <c r="BF338" s="34"/>
      <c r="BI338" s="26"/>
    </row>
    <row r="339" spans="1:61" s="4" customFormat="1" ht="13.9" customHeight="1" x14ac:dyDescent="0.25">
      <c r="A339" s="3"/>
      <c r="B339" s="9" t="s">
        <v>399</v>
      </c>
      <c r="C339" s="5"/>
      <c r="D339" s="6"/>
      <c r="E339" s="7"/>
      <c r="F339" s="7"/>
      <c r="G339" s="7"/>
      <c r="H339" s="6"/>
      <c r="I339" s="6"/>
      <c r="J339" s="6">
        <f t="shared" si="139"/>
        <v>0</v>
      </c>
      <c r="K339" s="13" t="str">
        <f t="shared" si="126"/>
        <v>-</v>
      </c>
      <c r="L339" s="6" t="str">
        <f t="shared" si="123"/>
        <v/>
      </c>
      <c r="M339" s="25" t="str">
        <f>IF(I339="","-",IFERROR(VLOOKUP(L339,Segédlisták!$B$3:$C$18,2,0),"-"))</f>
        <v>-</v>
      </c>
      <c r="N339" s="42" t="str">
        <f t="shared" si="124"/>
        <v>-</v>
      </c>
      <c r="O339" s="43"/>
      <c r="P339" s="44" t="str">
        <f t="shared" si="140"/>
        <v>-</v>
      </c>
      <c r="Q339" s="7" t="s">
        <v>1071</v>
      </c>
      <c r="R339" s="1"/>
      <c r="S339" s="1"/>
      <c r="T339" s="17" t="str">
        <f t="shared" si="125"/>
        <v>-</v>
      </c>
      <c r="U339" s="36" t="str">
        <f t="shared" ca="1" si="141"/>
        <v>-</v>
      </c>
      <c r="V339" s="37" t="str">
        <f t="shared" ca="1" si="142"/>
        <v>-</v>
      </c>
      <c r="W339" s="38" t="str">
        <f t="shared" si="143"/>
        <v>-</v>
      </c>
      <c r="X339" s="39" t="str">
        <f t="shared" si="144"/>
        <v>-</v>
      </c>
      <c r="Y339" s="36" t="str">
        <f t="shared" ca="1" si="145"/>
        <v>-</v>
      </c>
      <c r="Z339" s="37" t="str">
        <f t="shared" ca="1" si="146"/>
        <v>-</v>
      </c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39" t="str">
        <f t="shared" si="127"/>
        <v>-</v>
      </c>
      <c r="AN339" s="39" t="str">
        <f t="shared" si="128"/>
        <v>-</v>
      </c>
      <c r="AO339" s="39" t="str">
        <f t="shared" si="129"/>
        <v>-</v>
      </c>
      <c r="AP339" s="39" t="str">
        <f t="shared" si="130"/>
        <v>-</v>
      </c>
      <c r="AQ339" s="39" t="str">
        <f t="shared" si="131"/>
        <v>-</v>
      </c>
      <c r="AR339" s="39" t="str">
        <f t="shared" si="132"/>
        <v>-</v>
      </c>
      <c r="AS339" s="39" t="str">
        <f t="shared" si="133"/>
        <v>-</v>
      </c>
      <c r="AT339" s="39" t="str">
        <f t="shared" si="134"/>
        <v>-</v>
      </c>
      <c r="AU339" s="39" t="str">
        <f t="shared" si="135"/>
        <v>-</v>
      </c>
      <c r="AV339" s="39" t="str">
        <f t="shared" si="136"/>
        <v>-</v>
      </c>
      <c r="AW339" s="39" t="str">
        <f t="shared" si="137"/>
        <v>-</v>
      </c>
      <c r="AX339" s="39" t="str">
        <f t="shared" si="138"/>
        <v>-</v>
      </c>
      <c r="AY339" s="3"/>
      <c r="AZ339" s="26"/>
      <c r="BA339" s="26"/>
      <c r="BB339" s="34"/>
      <c r="BC339" s="26"/>
      <c r="BD339" s="34"/>
      <c r="BE339" s="34"/>
      <c r="BF339" s="34"/>
      <c r="BI339" s="26"/>
    </row>
    <row r="340" spans="1:61" s="4" customFormat="1" ht="13.9" customHeight="1" x14ac:dyDescent="0.25">
      <c r="A340" s="3"/>
      <c r="B340" s="9" t="s">
        <v>400</v>
      </c>
      <c r="C340" s="5"/>
      <c r="D340" s="6"/>
      <c r="E340" s="7"/>
      <c r="F340" s="7"/>
      <c r="G340" s="7"/>
      <c r="H340" s="6"/>
      <c r="I340" s="6"/>
      <c r="J340" s="6">
        <f t="shared" si="139"/>
        <v>0</v>
      </c>
      <c r="K340" s="13" t="str">
        <f t="shared" si="126"/>
        <v>-</v>
      </c>
      <c r="L340" s="6" t="str">
        <f t="shared" si="123"/>
        <v/>
      </c>
      <c r="M340" s="25" t="str">
        <f>IF(I340="","-",IFERROR(VLOOKUP(L340,Segédlisták!$B$3:$C$18,2,0),"-"))</f>
        <v>-</v>
      </c>
      <c r="N340" s="42" t="str">
        <f t="shared" si="124"/>
        <v>-</v>
      </c>
      <c r="O340" s="43"/>
      <c r="P340" s="44" t="str">
        <f t="shared" si="140"/>
        <v>-</v>
      </c>
      <c r="Q340" s="7" t="s">
        <v>1071</v>
      </c>
      <c r="R340" s="1"/>
      <c r="S340" s="1"/>
      <c r="T340" s="17" t="str">
        <f t="shared" si="125"/>
        <v>-</v>
      </c>
      <c r="U340" s="36" t="str">
        <f t="shared" ca="1" si="141"/>
        <v>-</v>
      </c>
      <c r="V340" s="37" t="str">
        <f t="shared" ca="1" si="142"/>
        <v>-</v>
      </c>
      <c r="W340" s="38" t="str">
        <f t="shared" si="143"/>
        <v>-</v>
      </c>
      <c r="X340" s="39" t="str">
        <f t="shared" si="144"/>
        <v>-</v>
      </c>
      <c r="Y340" s="36" t="str">
        <f t="shared" ca="1" si="145"/>
        <v>-</v>
      </c>
      <c r="Z340" s="37" t="str">
        <f t="shared" ca="1" si="146"/>
        <v>-</v>
      </c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39" t="str">
        <f t="shared" si="127"/>
        <v>-</v>
      </c>
      <c r="AN340" s="39" t="str">
        <f t="shared" si="128"/>
        <v>-</v>
      </c>
      <c r="AO340" s="39" t="str">
        <f t="shared" si="129"/>
        <v>-</v>
      </c>
      <c r="AP340" s="39" t="str">
        <f t="shared" si="130"/>
        <v>-</v>
      </c>
      <c r="AQ340" s="39" t="str">
        <f t="shared" si="131"/>
        <v>-</v>
      </c>
      <c r="AR340" s="39" t="str">
        <f t="shared" si="132"/>
        <v>-</v>
      </c>
      <c r="AS340" s="39" t="str">
        <f t="shared" si="133"/>
        <v>-</v>
      </c>
      <c r="AT340" s="39" t="str">
        <f t="shared" si="134"/>
        <v>-</v>
      </c>
      <c r="AU340" s="39" t="str">
        <f t="shared" si="135"/>
        <v>-</v>
      </c>
      <c r="AV340" s="39" t="str">
        <f t="shared" si="136"/>
        <v>-</v>
      </c>
      <c r="AW340" s="39" t="str">
        <f t="shared" si="137"/>
        <v>-</v>
      </c>
      <c r="AX340" s="39" t="str">
        <f t="shared" si="138"/>
        <v>-</v>
      </c>
      <c r="AY340" s="3"/>
      <c r="AZ340" s="26"/>
      <c r="BA340" s="26"/>
      <c r="BB340" s="34"/>
      <c r="BC340" s="26"/>
      <c r="BD340" s="34"/>
      <c r="BE340" s="34"/>
      <c r="BF340" s="34"/>
      <c r="BI340" s="26"/>
    </row>
    <row r="341" spans="1:61" s="4" customFormat="1" ht="13.9" customHeight="1" x14ac:dyDescent="0.25">
      <c r="A341" s="3"/>
      <c r="B341" s="9" t="s">
        <v>401</v>
      </c>
      <c r="C341" s="5"/>
      <c r="D341" s="6"/>
      <c r="E341" s="7"/>
      <c r="F341" s="7"/>
      <c r="G341" s="7"/>
      <c r="H341" s="6"/>
      <c r="I341" s="6"/>
      <c r="J341" s="6">
        <f t="shared" si="139"/>
        <v>0</v>
      </c>
      <c r="K341" s="13" t="str">
        <f t="shared" si="126"/>
        <v>-</v>
      </c>
      <c r="L341" s="6" t="str">
        <f t="shared" si="123"/>
        <v/>
      </c>
      <c r="M341" s="25" t="str">
        <f>IF(I341="","-",IFERROR(VLOOKUP(L341,Segédlisták!$B$3:$C$18,2,0),"-"))</f>
        <v>-</v>
      </c>
      <c r="N341" s="42" t="str">
        <f t="shared" si="124"/>
        <v>-</v>
      </c>
      <c r="O341" s="43"/>
      <c r="P341" s="44" t="str">
        <f t="shared" si="140"/>
        <v>-</v>
      </c>
      <c r="Q341" s="7" t="s">
        <v>1071</v>
      </c>
      <c r="R341" s="1"/>
      <c r="S341" s="1"/>
      <c r="T341" s="17" t="str">
        <f t="shared" si="125"/>
        <v>-</v>
      </c>
      <c r="U341" s="36" t="str">
        <f t="shared" ca="1" si="141"/>
        <v>-</v>
      </c>
      <c r="V341" s="37" t="str">
        <f t="shared" ca="1" si="142"/>
        <v>-</v>
      </c>
      <c r="W341" s="38" t="str">
        <f t="shared" si="143"/>
        <v>-</v>
      </c>
      <c r="X341" s="39" t="str">
        <f t="shared" si="144"/>
        <v>-</v>
      </c>
      <c r="Y341" s="36" t="str">
        <f t="shared" ca="1" si="145"/>
        <v>-</v>
      </c>
      <c r="Z341" s="37" t="str">
        <f t="shared" ca="1" si="146"/>
        <v>-</v>
      </c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39" t="str">
        <f t="shared" si="127"/>
        <v>-</v>
      </c>
      <c r="AN341" s="39" t="str">
        <f t="shared" si="128"/>
        <v>-</v>
      </c>
      <c r="AO341" s="39" t="str">
        <f t="shared" si="129"/>
        <v>-</v>
      </c>
      <c r="AP341" s="39" t="str">
        <f t="shared" si="130"/>
        <v>-</v>
      </c>
      <c r="AQ341" s="39" t="str">
        <f t="shared" si="131"/>
        <v>-</v>
      </c>
      <c r="AR341" s="39" t="str">
        <f t="shared" si="132"/>
        <v>-</v>
      </c>
      <c r="AS341" s="39" t="str">
        <f t="shared" si="133"/>
        <v>-</v>
      </c>
      <c r="AT341" s="39" t="str">
        <f t="shared" si="134"/>
        <v>-</v>
      </c>
      <c r="AU341" s="39" t="str">
        <f t="shared" si="135"/>
        <v>-</v>
      </c>
      <c r="AV341" s="39" t="str">
        <f t="shared" si="136"/>
        <v>-</v>
      </c>
      <c r="AW341" s="39" t="str">
        <f t="shared" si="137"/>
        <v>-</v>
      </c>
      <c r="AX341" s="39" t="str">
        <f t="shared" si="138"/>
        <v>-</v>
      </c>
      <c r="AY341" s="3"/>
      <c r="AZ341" s="26"/>
      <c r="BA341" s="26"/>
      <c r="BB341" s="34"/>
      <c r="BC341" s="26"/>
      <c r="BD341" s="34"/>
      <c r="BE341" s="34"/>
      <c r="BF341" s="34"/>
      <c r="BI341" s="26"/>
    </row>
    <row r="342" spans="1:61" s="4" customFormat="1" ht="13.9" customHeight="1" x14ac:dyDescent="0.25">
      <c r="A342" s="3"/>
      <c r="B342" s="9" t="s">
        <v>402</v>
      </c>
      <c r="C342" s="5"/>
      <c r="D342" s="6"/>
      <c r="E342" s="7"/>
      <c r="F342" s="7"/>
      <c r="G342" s="7"/>
      <c r="H342" s="6"/>
      <c r="I342" s="6"/>
      <c r="J342" s="6">
        <f t="shared" si="139"/>
        <v>0</v>
      </c>
      <c r="K342" s="13" t="str">
        <f t="shared" si="126"/>
        <v>-</v>
      </c>
      <c r="L342" s="6" t="str">
        <f t="shared" si="123"/>
        <v/>
      </c>
      <c r="M342" s="25" t="str">
        <f>IF(I342="","-",IFERROR(VLOOKUP(L342,Segédlisták!$B$3:$C$18,2,0),"-"))</f>
        <v>-</v>
      </c>
      <c r="N342" s="42" t="str">
        <f t="shared" si="124"/>
        <v>-</v>
      </c>
      <c r="O342" s="43"/>
      <c r="P342" s="44" t="str">
        <f t="shared" si="140"/>
        <v>-</v>
      </c>
      <c r="Q342" s="7" t="s">
        <v>1071</v>
      </c>
      <c r="R342" s="1"/>
      <c r="S342" s="1"/>
      <c r="T342" s="17" t="str">
        <f t="shared" si="125"/>
        <v>-</v>
      </c>
      <c r="U342" s="36" t="str">
        <f t="shared" ca="1" si="141"/>
        <v>-</v>
      </c>
      <c r="V342" s="37" t="str">
        <f t="shared" ca="1" si="142"/>
        <v>-</v>
      </c>
      <c r="W342" s="38" t="str">
        <f t="shared" si="143"/>
        <v>-</v>
      </c>
      <c r="X342" s="39" t="str">
        <f t="shared" si="144"/>
        <v>-</v>
      </c>
      <c r="Y342" s="36" t="str">
        <f t="shared" ca="1" si="145"/>
        <v>-</v>
      </c>
      <c r="Z342" s="37" t="str">
        <f t="shared" ca="1" si="146"/>
        <v>-</v>
      </c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39" t="str">
        <f t="shared" si="127"/>
        <v>-</v>
      </c>
      <c r="AN342" s="39" t="str">
        <f t="shared" si="128"/>
        <v>-</v>
      </c>
      <c r="AO342" s="39" t="str">
        <f t="shared" si="129"/>
        <v>-</v>
      </c>
      <c r="AP342" s="39" t="str">
        <f t="shared" si="130"/>
        <v>-</v>
      </c>
      <c r="AQ342" s="39" t="str">
        <f t="shared" si="131"/>
        <v>-</v>
      </c>
      <c r="AR342" s="39" t="str">
        <f t="shared" si="132"/>
        <v>-</v>
      </c>
      <c r="AS342" s="39" t="str">
        <f t="shared" si="133"/>
        <v>-</v>
      </c>
      <c r="AT342" s="39" t="str">
        <f t="shared" si="134"/>
        <v>-</v>
      </c>
      <c r="AU342" s="39" t="str">
        <f t="shared" si="135"/>
        <v>-</v>
      </c>
      <c r="AV342" s="39" t="str">
        <f t="shared" si="136"/>
        <v>-</v>
      </c>
      <c r="AW342" s="39" t="str">
        <f t="shared" si="137"/>
        <v>-</v>
      </c>
      <c r="AX342" s="39" t="str">
        <f t="shared" si="138"/>
        <v>-</v>
      </c>
      <c r="AY342" s="3"/>
      <c r="AZ342" s="26"/>
      <c r="BA342" s="26"/>
      <c r="BB342" s="34"/>
      <c r="BC342" s="26"/>
      <c r="BD342" s="34"/>
      <c r="BE342" s="34"/>
      <c r="BF342" s="34"/>
      <c r="BI342" s="26"/>
    </row>
    <row r="343" spans="1:61" s="4" customFormat="1" ht="13.9" customHeight="1" x14ac:dyDescent="0.25">
      <c r="A343" s="3"/>
      <c r="B343" s="9" t="s">
        <v>403</v>
      </c>
      <c r="C343" s="5"/>
      <c r="D343" s="6"/>
      <c r="E343" s="7"/>
      <c r="F343" s="7"/>
      <c r="G343" s="7"/>
      <c r="H343" s="6"/>
      <c r="I343" s="6"/>
      <c r="J343" s="6">
        <f t="shared" si="139"/>
        <v>0</v>
      </c>
      <c r="K343" s="13" t="str">
        <f t="shared" si="126"/>
        <v>-</v>
      </c>
      <c r="L343" s="6" t="str">
        <f t="shared" si="123"/>
        <v/>
      </c>
      <c r="M343" s="25" t="str">
        <f>IF(I343="","-",IFERROR(VLOOKUP(L343,Segédlisták!$B$3:$C$18,2,0),"-"))</f>
        <v>-</v>
      </c>
      <c r="N343" s="42" t="str">
        <f t="shared" si="124"/>
        <v>-</v>
      </c>
      <c r="O343" s="43"/>
      <c r="P343" s="44" t="str">
        <f t="shared" si="140"/>
        <v>-</v>
      </c>
      <c r="Q343" s="7" t="s">
        <v>1071</v>
      </c>
      <c r="R343" s="1"/>
      <c r="S343" s="1"/>
      <c r="T343" s="17" t="str">
        <f t="shared" si="125"/>
        <v>-</v>
      </c>
      <c r="U343" s="36" t="str">
        <f t="shared" ca="1" si="141"/>
        <v>-</v>
      </c>
      <c r="V343" s="37" t="str">
        <f t="shared" ca="1" si="142"/>
        <v>-</v>
      </c>
      <c r="W343" s="38" t="str">
        <f t="shared" si="143"/>
        <v>-</v>
      </c>
      <c r="X343" s="39" t="str">
        <f t="shared" si="144"/>
        <v>-</v>
      </c>
      <c r="Y343" s="36" t="str">
        <f t="shared" ca="1" si="145"/>
        <v>-</v>
      </c>
      <c r="Z343" s="37" t="str">
        <f t="shared" ca="1" si="146"/>
        <v>-</v>
      </c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39" t="str">
        <f t="shared" si="127"/>
        <v>-</v>
      </c>
      <c r="AN343" s="39" t="str">
        <f t="shared" si="128"/>
        <v>-</v>
      </c>
      <c r="AO343" s="39" t="str">
        <f t="shared" si="129"/>
        <v>-</v>
      </c>
      <c r="AP343" s="39" t="str">
        <f t="shared" si="130"/>
        <v>-</v>
      </c>
      <c r="AQ343" s="39" t="str">
        <f t="shared" si="131"/>
        <v>-</v>
      </c>
      <c r="AR343" s="39" t="str">
        <f t="shared" si="132"/>
        <v>-</v>
      </c>
      <c r="AS343" s="39" t="str">
        <f t="shared" si="133"/>
        <v>-</v>
      </c>
      <c r="AT343" s="39" t="str">
        <f t="shared" si="134"/>
        <v>-</v>
      </c>
      <c r="AU343" s="39" t="str">
        <f t="shared" si="135"/>
        <v>-</v>
      </c>
      <c r="AV343" s="39" t="str">
        <f t="shared" si="136"/>
        <v>-</v>
      </c>
      <c r="AW343" s="39" t="str">
        <f t="shared" si="137"/>
        <v>-</v>
      </c>
      <c r="AX343" s="39" t="str">
        <f t="shared" si="138"/>
        <v>-</v>
      </c>
      <c r="AY343" s="3"/>
      <c r="AZ343" s="26"/>
      <c r="BA343" s="26"/>
      <c r="BB343" s="34"/>
      <c r="BC343" s="26"/>
      <c r="BD343" s="34"/>
      <c r="BE343" s="34"/>
      <c r="BF343" s="34"/>
      <c r="BI343" s="26"/>
    </row>
    <row r="344" spans="1:61" s="4" customFormat="1" ht="13.9" customHeight="1" x14ac:dyDescent="0.25">
      <c r="A344" s="3"/>
      <c r="B344" s="9" t="s">
        <v>404</v>
      </c>
      <c r="C344" s="5"/>
      <c r="D344" s="6"/>
      <c r="E344" s="7"/>
      <c r="F344" s="7"/>
      <c r="G344" s="7"/>
      <c r="H344" s="6"/>
      <c r="I344" s="6"/>
      <c r="J344" s="6">
        <f t="shared" si="139"/>
        <v>0</v>
      </c>
      <c r="K344" s="13" t="str">
        <f t="shared" si="126"/>
        <v>-</v>
      </c>
      <c r="L344" s="6" t="str">
        <f t="shared" si="123"/>
        <v/>
      </c>
      <c r="M344" s="25" t="str">
        <f>IF(I344="","-",IFERROR(VLOOKUP(L344,Segédlisták!$B$3:$C$18,2,0),"-"))</f>
        <v>-</v>
      </c>
      <c r="N344" s="42" t="str">
        <f t="shared" si="124"/>
        <v>-</v>
      </c>
      <c r="O344" s="43"/>
      <c r="P344" s="44" t="str">
        <f t="shared" si="140"/>
        <v>-</v>
      </c>
      <c r="Q344" s="7" t="s">
        <v>1071</v>
      </c>
      <c r="R344" s="1"/>
      <c r="S344" s="1"/>
      <c r="T344" s="17" t="str">
        <f t="shared" si="125"/>
        <v>-</v>
      </c>
      <c r="U344" s="36" t="str">
        <f t="shared" ca="1" si="141"/>
        <v>-</v>
      </c>
      <c r="V344" s="37" t="str">
        <f t="shared" ca="1" si="142"/>
        <v>-</v>
      </c>
      <c r="W344" s="38" t="str">
        <f t="shared" si="143"/>
        <v>-</v>
      </c>
      <c r="X344" s="39" t="str">
        <f t="shared" si="144"/>
        <v>-</v>
      </c>
      <c r="Y344" s="36" t="str">
        <f t="shared" ca="1" si="145"/>
        <v>-</v>
      </c>
      <c r="Z344" s="37" t="str">
        <f t="shared" ca="1" si="146"/>
        <v>-</v>
      </c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39" t="str">
        <f t="shared" si="127"/>
        <v>-</v>
      </c>
      <c r="AN344" s="39" t="str">
        <f t="shared" si="128"/>
        <v>-</v>
      </c>
      <c r="AO344" s="39" t="str">
        <f t="shared" si="129"/>
        <v>-</v>
      </c>
      <c r="AP344" s="39" t="str">
        <f t="shared" si="130"/>
        <v>-</v>
      </c>
      <c r="AQ344" s="39" t="str">
        <f t="shared" si="131"/>
        <v>-</v>
      </c>
      <c r="AR344" s="39" t="str">
        <f t="shared" si="132"/>
        <v>-</v>
      </c>
      <c r="AS344" s="39" t="str">
        <f t="shared" si="133"/>
        <v>-</v>
      </c>
      <c r="AT344" s="39" t="str">
        <f t="shared" si="134"/>
        <v>-</v>
      </c>
      <c r="AU344" s="39" t="str">
        <f t="shared" si="135"/>
        <v>-</v>
      </c>
      <c r="AV344" s="39" t="str">
        <f t="shared" si="136"/>
        <v>-</v>
      </c>
      <c r="AW344" s="39" t="str">
        <f t="shared" si="137"/>
        <v>-</v>
      </c>
      <c r="AX344" s="39" t="str">
        <f t="shared" si="138"/>
        <v>-</v>
      </c>
      <c r="AY344" s="3"/>
      <c r="AZ344" s="26"/>
      <c r="BA344" s="26"/>
      <c r="BB344" s="34"/>
      <c r="BC344" s="26"/>
      <c r="BD344" s="34"/>
      <c r="BE344" s="34"/>
      <c r="BF344" s="34"/>
      <c r="BI344" s="26"/>
    </row>
    <row r="345" spans="1:61" s="4" customFormat="1" ht="13.9" customHeight="1" x14ac:dyDescent="0.25">
      <c r="A345" s="3"/>
      <c r="B345" s="9" t="s">
        <v>405</v>
      </c>
      <c r="C345" s="5"/>
      <c r="D345" s="6"/>
      <c r="E345" s="7"/>
      <c r="F345" s="7"/>
      <c r="G345" s="7"/>
      <c r="H345" s="6"/>
      <c r="I345" s="6"/>
      <c r="J345" s="6">
        <f t="shared" si="139"/>
        <v>0</v>
      </c>
      <c r="K345" s="13" t="str">
        <f t="shared" si="126"/>
        <v>-</v>
      </c>
      <c r="L345" s="6" t="str">
        <f t="shared" si="123"/>
        <v/>
      </c>
      <c r="M345" s="25" t="str">
        <f>IF(I345="","-",IFERROR(VLOOKUP(L345,Segédlisták!$B$3:$C$18,2,0),"-"))</f>
        <v>-</v>
      </c>
      <c r="N345" s="42" t="str">
        <f t="shared" si="124"/>
        <v>-</v>
      </c>
      <c r="O345" s="43"/>
      <c r="P345" s="44" t="str">
        <f t="shared" si="140"/>
        <v>-</v>
      </c>
      <c r="Q345" s="7" t="s">
        <v>1071</v>
      </c>
      <c r="R345" s="1"/>
      <c r="S345" s="1"/>
      <c r="T345" s="17" t="str">
        <f t="shared" si="125"/>
        <v>-</v>
      </c>
      <c r="U345" s="36" t="str">
        <f t="shared" ca="1" si="141"/>
        <v>-</v>
      </c>
      <c r="V345" s="37" t="str">
        <f t="shared" ca="1" si="142"/>
        <v>-</v>
      </c>
      <c r="W345" s="38" t="str">
        <f t="shared" si="143"/>
        <v>-</v>
      </c>
      <c r="X345" s="39" t="str">
        <f t="shared" si="144"/>
        <v>-</v>
      </c>
      <c r="Y345" s="36" t="str">
        <f t="shared" ca="1" si="145"/>
        <v>-</v>
      </c>
      <c r="Z345" s="37" t="str">
        <f t="shared" ca="1" si="146"/>
        <v>-</v>
      </c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39" t="str">
        <f t="shared" si="127"/>
        <v>-</v>
      </c>
      <c r="AN345" s="39" t="str">
        <f t="shared" si="128"/>
        <v>-</v>
      </c>
      <c r="AO345" s="39" t="str">
        <f t="shared" si="129"/>
        <v>-</v>
      </c>
      <c r="AP345" s="39" t="str">
        <f t="shared" si="130"/>
        <v>-</v>
      </c>
      <c r="AQ345" s="39" t="str">
        <f t="shared" si="131"/>
        <v>-</v>
      </c>
      <c r="AR345" s="39" t="str">
        <f t="shared" si="132"/>
        <v>-</v>
      </c>
      <c r="AS345" s="39" t="str">
        <f t="shared" si="133"/>
        <v>-</v>
      </c>
      <c r="AT345" s="39" t="str">
        <f t="shared" si="134"/>
        <v>-</v>
      </c>
      <c r="AU345" s="39" t="str">
        <f t="shared" si="135"/>
        <v>-</v>
      </c>
      <c r="AV345" s="39" t="str">
        <f t="shared" si="136"/>
        <v>-</v>
      </c>
      <c r="AW345" s="39" t="str">
        <f t="shared" si="137"/>
        <v>-</v>
      </c>
      <c r="AX345" s="39" t="str">
        <f t="shared" si="138"/>
        <v>-</v>
      </c>
      <c r="AY345" s="3"/>
      <c r="AZ345" s="26"/>
      <c r="BA345" s="26"/>
      <c r="BB345" s="34"/>
      <c r="BC345" s="26"/>
      <c r="BD345" s="34"/>
      <c r="BE345" s="34"/>
      <c r="BF345" s="34"/>
      <c r="BI345" s="26"/>
    </row>
    <row r="346" spans="1:61" s="4" customFormat="1" ht="13.9" customHeight="1" x14ac:dyDescent="0.25">
      <c r="A346" s="3"/>
      <c r="B346" s="9" t="s">
        <v>406</v>
      </c>
      <c r="C346" s="5"/>
      <c r="D346" s="6"/>
      <c r="E346" s="7"/>
      <c r="F346" s="7"/>
      <c r="G346" s="7"/>
      <c r="H346" s="6"/>
      <c r="I346" s="6"/>
      <c r="J346" s="6">
        <f t="shared" si="139"/>
        <v>0</v>
      </c>
      <c r="K346" s="13" t="str">
        <f t="shared" si="126"/>
        <v>-</v>
      </c>
      <c r="L346" s="6" t="str">
        <f t="shared" si="123"/>
        <v/>
      </c>
      <c r="M346" s="25" t="str">
        <f>IF(I346="","-",IFERROR(VLOOKUP(L346,Segédlisták!$B$3:$C$18,2,0),"-"))</f>
        <v>-</v>
      </c>
      <c r="N346" s="42" t="str">
        <f t="shared" si="124"/>
        <v>-</v>
      </c>
      <c r="O346" s="43"/>
      <c r="P346" s="44" t="str">
        <f t="shared" si="140"/>
        <v>-</v>
      </c>
      <c r="Q346" s="7" t="s">
        <v>1071</v>
      </c>
      <c r="R346" s="1"/>
      <c r="S346" s="1"/>
      <c r="T346" s="17" t="str">
        <f t="shared" si="125"/>
        <v>-</v>
      </c>
      <c r="U346" s="36" t="str">
        <f t="shared" ca="1" si="141"/>
        <v>-</v>
      </c>
      <c r="V346" s="37" t="str">
        <f t="shared" ca="1" si="142"/>
        <v>-</v>
      </c>
      <c r="W346" s="38" t="str">
        <f t="shared" si="143"/>
        <v>-</v>
      </c>
      <c r="X346" s="39" t="str">
        <f t="shared" si="144"/>
        <v>-</v>
      </c>
      <c r="Y346" s="36" t="str">
        <f t="shared" ca="1" si="145"/>
        <v>-</v>
      </c>
      <c r="Z346" s="37" t="str">
        <f t="shared" ca="1" si="146"/>
        <v>-</v>
      </c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39" t="str">
        <f t="shared" si="127"/>
        <v>-</v>
      </c>
      <c r="AN346" s="39" t="str">
        <f t="shared" si="128"/>
        <v>-</v>
      </c>
      <c r="AO346" s="39" t="str">
        <f t="shared" si="129"/>
        <v>-</v>
      </c>
      <c r="AP346" s="39" t="str">
        <f t="shared" si="130"/>
        <v>-</v>
      </c>
      <c r="AQ346" s="39" t="str">
        <f t="shared" si="131"/>
        <v>-</v>
      </c>
      <c r="AR346" s="39" t="str">
        <f t="shared" si="132"/>
        <v>-</v>
      </c>
      <c r="AS346" s="39" t="str">
        <f t="shared" si="133"/>
        <v>-</v>
      </c>
      <c r="AT346" s="39" t="str">
        <f t="shared" si="134"/>
        <v>-</v>
      </c>
      <c r="AU346" s="39" t="str">
        <f t="shared" si="135"/>
        <v>-</v>
      </c>
      <c r="AV346" s="39" t="str">
        <f t="shared" si="136"/>
        <v>-</v>
      </c>
      <c r="AW346" s="39" t="str">
        <f t="shared" si="137"/>
        <v>-</v>
      </c>
      <c r="AX346" s="39" t="str">
        <f t="shared" si="138"/>
        <v>-</v>
      </c>
      <c r="AY346" s="3"/>
      <c r="AZ346" s="26"/>
      <c r="BA346" s="26"/>
      <c r="BB346" s="34"/>
      <c r="BC346" s="26"/>
      <c r="BD346" s="34"/>
      <c r="BE346" s="34"/>
      <c r="BF346" s="34"/>
      <c r="BI346" s="26"/>
    </row>
    <row r="347" spans="1:61" s="4" customFormat="1" ht="13.9" customHeight="1" x14ac:dyDescent="0.25">
      <c r="A347" s="3"/>
      <c r="B347" s="9" t="s">
        <v>407</v>
      </c>
      <c r="C347" s="5"/>
      <c r="D347" s="6"/>
      <c r="E347" s="7"/>
      <c r="F347" s="7"/>
      <c r="G347" s="7"/>
      <c r="H347" s="6"/>
      <c r="I347" s="6"/>
      <c r="J347" s="6">
        <f t="shared" si="139"/>
        <v>0</v>
      </c>
      <c r="K347" s="13" t="str">
        <f t="shared" si="126"/>
        <v>-</v>
      </c>
      <c r="L347" s="6" t="str">
        <f t="shared" si="123"/>
        <v/>
      </c>
      <c r="M347" s="25" t="str">
        <f>IF(I347="","-",IFERROR(VLOOKUP(L347,Segédlisták!$B$3:$C$18,2,0),"-"))</f>
        <v>-</v>
      </c>
      <c r="N347" s="42" t="str">
        <f t="shared" si="124"/>
        <v>-</v>
      </c>
      <c r="O347" s="43"/>
      <c r="P347" s="44" t="str">
        <f t="shared" si="140"/>
        <v>-</v>
      </c>
      <c r="Q347" s="7" t="s">
        <v>1071</v>
      </c>
      <c r="R347" s="1"/>
      <c r="S347" s="1"/>
      <c r="T347" s="17" t="str">
        <f t="shared" si="125"/>
        <v>-</v>
      </c>
      <c r="U347" s="36" t="str">
        <f t="shared" ca="1" si="141"/>
        <v>-</v>
      </c>
      <c r="V347" s="37" t="str">
        <f t="shared" ca="1" si="142"/>
        <v>-</v>
      </c>
      <c r="W347" s="38" t="str">
        <f t="shared" si="143"/>
        <v>-</v>
      </c>
      <c r="X347" s="39" t="str">
        <f t="shared" si="144"/>
        <v>-</v>
      </c>
      <c r="Y347" s="36" t="str">
        <f t="shared" ca="1" si="145"/>
        <v>-</v>
      </c>
      <c r="Z347" s="37" t="str">
        <f t="shared" ca="1" si="146"/>
        <v>-</v>
      </c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39" t="str">
        <f t="shared" si="127"/>
        <v>-</v>
      </c>
      <c r="AN347" s="39" t="str">
        <f t="shared" si="128"/>
        <v>-</v>
      </c>
      <c r="AO347" s="39" t="str">
        <f t="shared" si="129"/>
        <v>-</v>
      </c>
      <c r="AP347" s="39" t="str">
        <f t="shared" si="130"/>
        <v>-</v>
      </c>
      <c r="AQ347" s="39" t="str">
        <f t="shared" si="131"/>
        <v>-</v>
      </c>
      <c r="AR347" s="39" t="str">
        <f t="shared" si="132"/>
        <v>-</v>
      </c>
      <c r="AS347" s="39" t="str">
        <f t="shared" si="133"/>
        <v>-</v>
      </c>
      <c r="AT347" s="39" t="str">
        <f t="shared" si="134"/>
        <v>-</v>
      </c>
      <c r="AU347" s="39" t="str">
        <f t="shared" si="135"/>
        <v>-</v>
      </c>
      <c r="AV347" s="39" t="str">
        <f t="shared" si="136"/>
        <v>-</v>
      </c>
      <c r="AW347" s="39" t="str">
        <f t="shared" si="137"/>
        <v>-</v>
      </c>
      <c r="AX347" s="39" t="str">
        <f t="shared" si="138"/>
        <v>-</v>
      </c>
      <c r="AY347" s="3"/>
      <c r="AZ347" s="26"/>
      <c r="BA347" s="26"/>
      <c r="BB347" s="34"/>
      <c r="BC347" s="26"/>
      <c r="BD347" s="34"/>
      <c r="BE347" s="34"/>
      <c r="BF347" s="34"/>
      <c r="BI347" s="26"/>
    </row>
    <row r="348" spans="1:61" s="4" customFormat="1" ht="13.9" customHeight="1" x14ac:dyDescent="0.25">
      <c r="A348" s="3"/>
      <c r="B348" s="9" t="s">
        <v>408</v>
      </c>
      <c r="C348" s="5"/>
      <c r="D348" s="6"/>
      <c r="E348" s="7"/>
      <c r="F348" s="7"/>
      <c r="G348" s="7"/>
      <c r="H348" s="6"/>
      <c r="I348" s="6"/>
      <c r="J348" s="6">
        <f t="shared" si="139"/>
        <v>0</v>
      </c>
      <c r="K348" s="13" t="str">
        <f t="shared" si="126"/>
        <v>-</v>
      </c>
      <c r="L348" s="6" t="str">
        <f t="shared" si="123"/>
        <v/>
      </c>
      <c r="M348" s="25" t="str">
        <f>IF(I348="","-",IFERROR(VLOOKUP(L348,Segédlisták!$B$3:$C$18,2,0),"-"))</f>
        <v>-</v>
      </c>
      <c r="N348" s="42" t="str">
        <f t="shared" si="124"/>
        <v>-</v>
      </c>
      <c r="O348" s="43"/>
      <c r="P348" s="44" t="str">
        <f t="shared" si="140"/>
        <v>-</v>
      </c>
      <c r="Q348" s="7" t="s">
        <v>1071</v>
      </c>
      <c r="R348" s="1"/>
      <c r="S348" s="1"/>
      <c r="T348" s="17" t="str">
        <f t="shared" si="125"/>
        <v>-</v>
      </c>
      <c r="U348" s="36" t="str">
        <f t="shared" ca="1" si="141"/>
        <v>-</v>
      </c>
      <c r="V348" s="37" t="str">
        <f t="shared" ca="1" si="142"/>
        <v>-</v>
      </c>
      <c r="W348" s="38" t="str">
        <f t="shared" si="143"/>
        <v>-</v>
      </c>
      <c r="X348" s="39" t="str">
        <f t="shared" si="144"/>
        <v>-</v>
      </c>
      <c r="Y348" s="36" t="str">
        <f t="shared" ca="1" si="145"/>
        <v>-</v>
      </c>
      <c r="Z348" s="37" t="str">
        <f t="shared" ca="1" si="146"/>
        <v>-</v>
      </c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39" t="str">
        <f t="shared" si="127"/>
        <v>-</v>
      </c>
      <c r="AN348" s="39" t="str">
        <f t="shared" si="128"/>
        <v>-</v>
      </c>
      <c r="AO348" s="39" t="str">
        <f t="shared" si="129"/>
        <v>-</v>
      </c>
      <c r="AP348" s="39" t="str">
        <f t="shared" si="130"/>
        <v>-</v>
      </c>
      <c r="AQ348" s="39" t="str">
        <f t="shared" si="131"/>
        <v>-</v>
      </c>
      <c r="AR348" s="39" t="str">
        <f t="shared" si="132"/>
        <v>-</v>
      </c>
      <c r="AS348" s="39" t="str">
        <f t="shared" si="133"/>
        <v>-</v>
      </c>
      <c r="AT348" s="39" t="str">
        <f t="shared" si="134"/>
        <v>-</v>
      </c>
      <c r="AU348" s="39" t="str">
        <f t="shared" si="135"/>
        <v>-</v>
      </c>
      <c r="AV348" s="39" t="str">
        <f t="shared" si="136"/>
        <v>-</v>
      </c>
      <c r="AW348" s="39" t="str">
        <f t="shared" si="137"/>
        <v>-</v>
      </c>
      <c r="AX348" s="39" t="str">
        <f t="shared" si="138"/>
        <v>-</v>
      </c>
      <c r="AY348" s="3"/>
      <c r="AZ348" s="26"/>
      <c r="BA348" s="26"/>
      <c r="BB348" s="34"/>
      <c r="BC348" s="26"/>
      <c r="BD348" s="34"/>
      <c r="BE348" s="34"/>
      <c r="BF348" s="34"/>
      <c r="BI348" s="26"/>
    </row>
    <row r="349" spans="1:61" s="4" customFormat="1" ht="13.9" customHeight="1" x14ac:dyDescent="0.25">
      <c r="A349" s="3"/>
      <c r="B349" s="9" t="s">
        <v>409</v>
      </c>
      <c r="C349" s="5"/>
      <c r="D349" s="6"/>
      <c r="E349" s="7"/>
      <c r="F349" s="7"/>
      <c r="G349" s="7"/>
      <c r="H349" s="6"/>
      <c r="I349" s="6"/>
      <c r="J349" s="6">
        <f t="shared" si="139"/>
        <v>0</v>
      </c>
      <c r="K349" s="13" t="str">
        <f t="shared" si="126"/>
        <v>-</v>
      </c>
      <c r="L349" s="6" t="str">
        <f t="shared" si="123"/>
        <v/>
      </c>
      <c r="M349" s="25" t="str">
        <f>IF(I349="","-",IFERROR(VLOOKUP(L349,Segédlisták!$B$3:$C$18,2,0),"-"))</f>
        <v>-</v>
      </c>
      <c r="N349" s="42" t="str">
        <f t="shared" si="124"/>
        <v>-</v>
      </c>
      <c r="O349" s="43"/>
      <c r="P349" s="44" t="str">
        <f t="shared" si="140"/>
        <v>-</v>
      </c>
      <c r="Q349" s="7" t="s">
        <v>1071</v>
      </c>
      <c r="R349" s="1"/>
      <c r="S349" s="1"/>
      <c r="T349" s="17" t="str">
        <f t="shared" si="125"/>
        <v>-</v>
      </c>
      <c r="U349" s="36" t="str">
        <f t="shared" ca="1" si="141"/>
        <v>-</v>
      </c>
      <c r="V349" s="37" t="str">
        <f t="shared" ca="1" si="142"/>
        <v>-</v>
      </c>
      <c r="W349" s="38" t="str">
        <f t="shared" si="143"/>
        <v>-</v>
      </c>
      <c r="X349" s="39" t="str">
        <f t="shared" si="144"/>
        <v>-</v>
      </c>
      <c r="Y349" s="36" t="str">
        <f t="shared" ca="1" si="145"/>
        <v>-</v>
      </c>
      <c r="Z349" s="37" t="str">
        <f t="shared" ca="1" si="146"/>
        <v>-</v>
      </c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39" t="str">
        <f t="shared" si="127"/>
        <v>-</v>
      </c>
      <c r="AN349" s="39" t="str">
        <f t="shared" si="128"/>
        <v>-</v>
      </c>
      <c r="AO349" s="39" t="str">
        <f t="shared" si="129"/>
        <v>-</v>
      </c>
      <c r="AP349" s="39" t="str">
        <f t="shared" si="130"/>
        <v>-</v>
      </c>
      <c r="AQ349" s="39" t="str">
        <f t="shared" si="131"/>
        <v>-</v>
      </c>
      <c r="AR349" s="39" t="str">
        <f t="shared" si="132"/>
        <v>-</v>
      </c>
      <c r="AS349" s="39" t="str">
        <f t="shared" si="133"/>
        <v>-</v>
      </c>
      <c r="AT349" s="39" t="str">
        <f t="shared" si="134"/>
        <v>-</v>
      </c>
      <c r="AU349" s="39" t="str">
        <f t="shared" si="135"/>
        <v>-</v>
      </c>
      <c r="AV349" s="39" t="str">
        <f t="shared" si="136"/>
        <v>-</v>
      </c>
      <c r="AW349" s="39" t="str">
        <f t="shared" si="137"/>
        <v>-</v>
      </c>
      <c r="AX349" s="39" t="str">
        <f t="shared" si="138"/>
        <v>-</v>
      </c>
      <c r="AY349" s="3"/>
      <c r="AZ349" s="26"/>
      <c r="BA349" s="26"/>
      <c r="BB349" s="34"/>
      <c r="BC349" s="26"/>
      <c r="BD349" s="34"/>
      <c r="BE349" s="34"/>
      <c r="BF349" s="34"/>
      <c r="BI349" s="26"/>
    </row>
    <row r="350" spans="1:61" s="4" customFormat="1" ht="13.9" customHeight="1" x14ac:dyDescent="0.25">
      <c r="A350" s="3"/>
      <c r="B350" s="9" t="s">
        <v>410</v>
      </c>
      <c r="C350" s="5"/>
      <c r="D350" s="6"/>
      <c r="E350" s="7"/>
      <c r="F350" s="7"/>
      <c r="G350" s="7"/>
      <c r="H350" s="6"/>
      <c r="I350" s="6"/>
      <c r="J350" s="6">
        <f t="shared" si="139"/>
        <v>0</v>
      </c>
      <c r="K350" s="13" t="str">
        <f t="shared" si="126"/>
        <v>-</v>
      </c>
      <c r="L350" s="6" t="str">
        <f t="shared" si="123"/>
        <v/>
      </c>
      <c r="M350" s="25" t="str">
        <f>IF(I350="","-",IFERROR(VLOOKUP(L350,Segédlisták!$B$3:$C$18,2,0),"-"))</f>
        <v>-</v>
      </c>
      <c r="N350" s="42" t="str">
        <f t="shared" si="124"/>
        <v>-</v>
      </c>
      <c r="O350" s="43"/>
      <c r="P350" s="44" t="str">
        <f t="shared" si="140"/>
        <v>-</v>
      </c>
      <c r="Q350" s="7" t="s">
        <v>1071</v>
      </c>
      <c r="R350" s="1"/>
      <c r="S350" s="1"/>
      <c r="T350" s="17" t="str">
        <f t="shared" si="125"/>
        <v>-</v>
      </c>
      <c r="U350" s="36" t="str">
        <f t="shared" ca="1" si="141"/>
        <v>-</v>
      </c>
      <c r="V350" s="37" t="str">
        <f t="shared" ca="1" si="142"/>
        <v>-</v>
      </c>
      <c r="W350" s="38" t="str">
        <f t="shared" si="143"/>
        <v>-</v>
      </c>
      <c r="X350" s="39" t="str">
        <f t="shared" si="144"/>
        <v>-</v>
      </c>
      <c r="Y350" s="36" t="str">
        <f t="shared" ca="1" si="145"/>
        <v>-</v>
      </c>
      <c r="Z350" s="37" t="str">
        <f t="shared" ca="1" si="146"/>
        <v>-</v>
      </c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39" t="str">
        <f t="shared" si="127"/>
        <v>-</v>
      </c>
      <c r="AN350" s="39" t="str">
        <f t="shared" si="128"/>
        <v>-</v>
      </c>
      <c r="AO350" s="39" t="str">
        <f t="shared" si="129"/>
        <v>-</v>
      </c>
      <c r="AP350" s="39" t="str">
        <f t="shared" si="130"/>
        <v>-</v>
      </c>
      <c r="AQ350" s="39" t="str">
        <f t="shared" si="131"/>
        <v>-</v>
      </c>
      <c r="AR350" s="39" t="str">
        <f t="shared" si="132"/>
        <v>-</v>
      </c>
      <c r="AS350" s="39" t="str">
        <f t="shared" si="133"/>
        <v>-</v>
      </c>
      <c r="AT350" s="39" t="str">
        <f t="shared" si="134"/>
        <v>-</v>
      </c>
      <c r="AU350" s="39" t="str">
        <f t="shared" si="135"/>
        <v>-</v>
      </c>
      <c r="AV350" s="39" t="str">
        <f t="shared" si="136"/>
        <v>-</v>
      </c>
      <c r="AW350" s="39" t="str">
        <f t="shared" si="137"/>
        <v>-</v>
      </c>
      <c r="AX350" s="39" t="str">
        <f t="shared" si="138"/>
        <v>-</v>
      </c>
      <c r="AY350" s="3"/>
      <c r="AZ350" s="26"/>
      <c r="BA350" s="26"/>
      <c r="BB350" s="34"/>
      <c r="BC350" s="26"/>
      <c r="BD350" s="34"/>
      <c r="BE350" s="34"/>
      <c r="BF350" s="34"/>
      <c r="BI350" s="26"/>
    </row>
    <row r="351" spans="1:61" s="4" customFormat="1" ht="13.9" customHeight="1" x14ac:dyDescent="0.25">
      <c r="A351" s="3"/>
      <c r="B351" s="9" t="s">
        <v>411</v>
      </c>
      <c r="C351" s="5"/>
      <c r="D351" s="6"/>
      <c r="E351" s="7"/>
      <c r="F351" s="7"/>
      <c r="G351" s="7"/>
      <c r="H351" s="6"/>
      <c r="I351" s="6"/>
      <c r="J351" s="6">
        <f t="shared" si="139"/>
        <v>0</v>
      </c>
      <c r="K351" s="13" t="str">
        <f t="shared" si="126"/>
        <v>-</v>
      </c>
      <c r="L351" s="6" t="str">
        <f t="shared" si="123"/>
        <v/>
      </c>
      <c r="M351" s="25" t="str">
        <f>IF(I351="","-",IFERROR(VLOOKUP(L351,Segédlisták!$B$3:$C$18,2,0),"-"))</f>
        <v>-</v>
      </c>
      <c r="N351" s="42" t="str">
        <f t="shared" si="124"/>
        <v>-</v>
      </c>
      <c r="O351" s="43"/>
      <c r="P351" s="44" t="str">
        <f t="shared" si="140"/>
        <v>-</v>
      </c>
      <c r="Q351" s="7" t="s">
        <v>1071</v>
      </c>
      <c r="R351" s="1"/>
      <c r="S351" s="1"/>
      <c r="T351" s="17" t="str">
        <f t="shared" si="125"/>
        <v>-</v>
      </c>
      <c r="U351" s="36" t="str">
        <f t="shared" ca="1" si="141"/>
        <v>-</v>
      </c>
      <c r="V351" s="37" t="str">
        <f t="shared" ca="1" si="142"/>
        <v>-</v>
      </c>
      <c r="W351" s="38" t="str">
        <f t="shared" si="143"/>
        <v>-</v>
      </c>
      <c r="X351" s="39" t="str">
        <f t="shared" si="144"/>
        <v>-</v>
      </c>
      <c r="Y351" s="36" t="str">
        <f t="shared" ca="1" si="145"/>
        <v>-</v>
      </c>
      <c r="Z351" s="37" t="str">
        <f t="shared" ca="1" si="146"/>
        <v>-</v>
      </c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39" t="str">
        <f t="shared" si="127"/>
        <v>-</v>
      </c>
      <c r="AN351" s="39" t="str">
        <f t="shared" si="128"/>
        <v>-</v>
      </c>
      <c r="AO351" s="39" t="str">
        <f t="shared" si="129"/>
        <v>-</v>
      </c>
      <c r="AP351" s="39" t="str">
        <f t="shared" si="130"/>
        <v>-</v>
      </c>
      <c r="AQ351" s="39" t="str">
        <f t="shared" si="131"/>
        <v>-</v>
      </c>
      <c r="AR351" s="39" t="str">
        <f t="shared" si="132"/>
        <v>-</v>
      </c>
      <c r="AS351" s="39" t="str">
        <f t="shared" si="133"/>
        <v>-</v>
      </c>
      <c r="AT351" s="39" t="str">
        <f t="shared" si="134"/>
        <v>-</v>
      </c>
      <c r="AU351" s="39" t="str">
        <f t="shared" si="135"/>
        <v>-</v>
      </c>
      <c r="AV351" s="39" t="str">
        <f t="shared" si="136"/>
        <v>-</v>
      </c>
      <c r="AW351" s="39" t="str">
        <f t="shared" si="137"/>
        <v>-</v>
      </c>
      <c r="AX351" s="39" t="str">
        <f t="shared" si="138"/>
        <v>-</v>
      </c>
      <c r="AY351" s="3"/>
      <c r="AZ351" s="26"/>
      <c r="BA351" s="26"/>
      <c r="BB351" s="34"/>
      <c r="BC351" s="26"/>
      <c r="BD351" s="34"/>
      <c r="BE351" s="34"/>
      <c r="BF351" s="34"/>
      <c r="BI351" s="26"/>
    </row>
    <row r="352" spans="1:61" s="4" customFormat="1" ht="13.9" customHeight="1" x14ac:dyDescent="0.25">
      <c r="A352" s="3"/>
      <c r="B352" s="9" t="s">
        <v>412</v>
      </c>
      <c r="C352" s="5"/>
      <c r="D352" s="6"/>
      <c r="E352" s="7"/>
      <c r="F352" s="7"/>
      <c r="G352" s="7"/>
      <c r="H352" s="6"/>
      <c r="I352" s="6"/>
      <c r="J352" s="6">
        <f t="shared" si="139"/>
        <v>0</v>
      </c>
      <c r="K352" s="13" t="str">
        <f t="shared" si="126"/>
        <v>-</v>
      </c>
      <c r="L352" s="6" t="str">
        <f t="shared" si="123"/>
        <v/>
      </c>
      <c r="M352" s="25" t="str">
        <f>IF(I352="","-",IFERROR(VLOOKUP(L352,Segédlisták!$B$3:$C$18,2,0),"-"))</f>
        <v>-</v>
      </c>
      <c r="N352" s="42" t="str">
        <f t="shared" si="124"/>
        <v>-</v>
      </c>
      <c r="O352" s="43"/>
      <c r="P352" s="44" t="str">
        <f t="shared" si="140"/>
        <v>-</v>
      </c>
      <c r="Q352" s="7" t="s">
        <v>1071</v>
      </c>
      <c r="R352" s="1"/>
      <c r="S352" s="1"/>
      <c r="T352" s="17" t="str">
        <f t="shared" si="125"/>
        <v>-</v>
      </c>
      <c r="U352" s="36" t="str">
        <f t="shared" ca="1" si="141"/>
        <v>-</v>
      </c>
      <c r="V352" s="37" t="str">
        <f t="shared" ca="1" si="142"/>
        <v>-</v>
      </c>
      <c r="W352" s="38" t="str">
        <f t="shared" si="143"/>
        <v>-</v>
      </c>
      <c r="X352" s="39" t="str">
        <f t="shared" si="144"/>
        <v>-</v>
      </c>
      <c r="Y352" s="36" t="str">
        <f t="shared" ca="1" si="145"/>
        <v>-</v>
      </c>
      <c r="Z352" s="37" t="str">
        <f t="shared" ca="1" si="146"/>
        <v>-</v>
      </c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39" t="str">
        <f t="shared" si="127"/>
        <v>-</v>
      </c>
      <c r="AN352" s="39" t="str">
        <f t="shared" si="128"/>
        <v>-</v>
      </c>
      <c r="AO352" s="39" t="str">
        <f t="shared" si="129"/>
        <v>-</v>
      </c>
      <c r="AP352" s="39" t="str">
        <f t="shared" si="130"/>
        <v>-</v>
      </c>
      <c r="AQ352" s="39" t="str">
        <f t="shared" si="131"/>
        <v>-</v>
      </c>
      <c r="AR352" s="39" t="str">
        <f t="shared" si="132"/>
        <v>-</v>
      </c>
      <c r="AS352" s="39" t="str">
        <f t="shared" si="133"/>
        <v>-</v>
      </c>
      <c r="AT352" s="39" t="str">
        <f t="shared" si="134"/>
        <v>-</v>
      </c>
      <c r="AU352" s="39" t="str">
        <f t="shared" si="135"/>
        <v>-</v>
      </c>
      <c r="AV352" s="39" t="str">
        <f t="shared" si="136"/>
        <v>-</v>
      </c>
      <c r="AW352" s="39" t="str">
        <f t="shared" si="137"/>
        <v>-</v>
      </c>
      <c r="AX352" s="39" t="str">
        <f t="shared" si="138"/>
        <v>-</v>
      </c>
      <c r="AY352" s="3"/>
      <c r="AZ352" s="26"/>
      <c r="BA352" s="26"/>
      <c r="BB352" s="34"/>
      <c r="BC352" s="26"/>
      <c r="BD352" s="34"/>
      <c r="BE352" s="34"/>
      <c r="BF352" s="34"/>
      <c r="BI352" s="26"/>
    </row>
    <row r="353" spans="1:61" s="4" customFormat="1" ht="13.9" customHeight="1" x14ac:dyDescent="0.25">
      <c r="A353" s="3"/>
      <c r="B353" s="9" t="s">
        <v>413</v>
      </c>
      <c r="C353" s="5"/>
      <c r="D353" s="6"/>
      <c r="E353" s="7"/>
      <c r="F353" s="7"/>
      <c r="G353" s="7"/>
      <c r="H353" s="6"/>
      <c r="I353" s="6"/>
      <c r="J353" s="6">
        <f t="shared" si="139"/>
        <v>0</v>
      </c>
      <c r="K353" s="13" t="str">
        <f t="shared" si="126"/>
        <v>-</v>
      </c>
      <c r="L353" s="6" t="str">
        <f t="shared" si="123"/>
        <v/>
      </c>
      <c r="M353" s="25" t="str">
        <f>IF(I353="","-",IFERROR(VLOOKUP(L353,Segédlisták!$B$3:$C$18,2,0),"-"))</f>
        <v>-</v>
      </c>
      <c r="N353" s="42" t="str">
        <f t="shared" si="124"/>
        <v>-</v>
      </c>
      <c r="O353" s="43"/>
      <c r="P353" s="44" t="str">
        <f t="shared" si="140"/>
        <v>-</v>
      </c>
      <c r="Q353" s="7" t="s">
        <v>1071</v>
      </c>
      <c r="R353" s="1"/>
      <c r="S353" s="1"/>
      <c r="T353" s="17" t="str">
        <f t="shared" si="125"/>
        <v>-</v>
      </c>
      <c r="U353" s="36" t="str">
        <f t="shared" ca="1" si="141"/>
        <v>-</v>
      </c>
      <c r="V353" s="37" t="str">
        <f t="shared" ca="1" si="142"/>
        <v>-</v>
      </c>
      <c r="W353" s="38" t="str">
        <f t="shared" si="143"/>
        <v>-</v>
      </c>
      <c r="X353" s="39" t="str">
        <f t="shared" si="144"/>
        <v>-</v>
      </c>
      <c r="Y353" s="36" t="str">
        <f t="shared" ca="1" si="145"/>
        <v>-</v>
      </c>
      <c r="Z353" s="37" t="str">
        <f t="shared" ca="1" si="146"/>
        <v>-</v>
      </c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39" t="str">
        <f t="shared" si="127"/>
        <v>-</v>
      </c>
      <c r="AN353" s="39" t="str">
        <f t="shared" si="128"/>
        <v>-</v>
      </c>
      <c r="AO353" s="39" t="str">
        <f t="shared" si="129"/>
        <v>-</v>
      </c>
      <c r="AP353" s="39" t="str">
        <f t="shared" si="130"/>
        <v>-</v>
      </c>
      <c r="AQ353" s="39" t="str">
        <f t="shared" si="131"/>
        <v>-</v>
      </c>
      <c r="AR353" s="39" t="str">
        <f t="shared" si="132"/>
        <v>-</v>
      </c>
      <c r="AS353" s="39" t="str">
        <f t="shared" si="133"/>
        <v>-</v>
      </c>
      <c r="AT353" s="39" t="str">
        <f t="shared" si="134"/>
        <v>-</v>
      </c>
      <c r="AU353" s="39" t="str">
        <f t="shared" si="135"/>
        <v>-</v>
      </c>
      <c r="AV353" s="39" t="str">
        <f t="shared" si="136"/>
        <v>-</v>
      </c>
      <c r="AW353" s="39" t="str">
        <f t="shared" si="137"/>
        <v>-</v>
      </c>
      <c r="AX353" s="39" t="str">
        <f t="shared" si="138"/>
        <v>-</v>
      </c>
      <c r="AY353" s="3"/>
      <c r="AZ353" s="26"/>
      <c r="BA353" s="26"/>
      <c r="BB353" s="34"/>
      <c r="BC353" s="26"/>
      <c r="BD353" s="34"/>
      <c r="BE353" s="34"/>
      <c r="BF353" s="34"/>
      <c r="BI353" s="26"/>
    </row>
    <row r="354" spans="1:61" s="4" customFormat="1" ht="13.9" customHeight="1" x14ac:dyDescent="0.25">
      <c r="A354" s="3"/>
      <c r="B354" s="9" t="s">
        <v>414</v>
      </c>
      <c r="C354" s="5"/>
      <c r="D354" s="6"/>
      <c r="E354" s="7"/>
      <c r="F354" s="7"/>
      <c r="G354" s="7"/>
      <c r="H354" s="6"/>
      <c r="I354" s="6"/>
      <c r="J354" s="6">
        <f t="shared" si="139"/>
        <v>0</v>
      </c>
      <c r="K354" s="13" t="str">
        <f t="shared" si="126"/>
        <v>-</v>
      </c>
      <c r="L354" s="6" t="str">
        <f t="shared" si="123"/>
        <v/>
      </c>
      <c r="M354" s="25" t="str">
        <f>IF(I354="","-",IFERROR(VLOOKUP(L354,Segédlisták!$B$3:$C$18,2,0),"-"))</f>
        <v>-</v>
      </c>
      <c r="N354" s="42" t="str">
        <f t="shared" si="124"/>
        <v>-</v>
      </c>
      <c r="O354" s="43"/>
      <c r="P354" s="44" t="str">
        <f t="shared" si="140"/>
        <v>-</v>
      </c>
      <c r="Q354" s="7" t="s">
        <v>1071</v>
      </c>
      <c r="R354" s="1"/>
      <c r="S354" s="1"/>
      <c r="T354" s="17" t="str">
        <f t="shared" si="125"/>
        <v>-</v>
      </c>
      <c r="U354" s="36" t="str">
        <f t="shared" ca="1" si="141"/>
        <v>-</v>
      </c>
      <c r="V354" s="37" t="str">
        <f t="shared" ca="1" si="142"/>
        <v>-</v>
      </c>
      <c r="W354" s="38" t="str">
        <f t="shared" si="143"/>
        <v>-</v>
      </c>
      <c r="X354" s="39" t="str">
        <f t="shared" si="144"/>
        <v>-</v>
      </c>
      <c r="Y354" s="36" t="str">
        <f t="shared" ca="1" si="145"/>
        <v>-</v>
      </c>
      <c r="Z354" s="37" t="str">
        <f t="shared" ca="1" si="146"/>
        <v>-</v>
      </c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39" t="str">
        <f t="shared" si="127"/>
        <v>-</v>
      </c>
      <c r="AN354" s="39" t="str">
        <f t="shared" si="128"/>
        <v>-</v>
      </c>
      <c r="AO354" s="39" t="str">
        <f t="shared" si="129"/>
        <v>-</v>
      </c>
      <c r="AP354" s="39" t="str">
        <f t="shared" si="130"/>
        <v>-</v>
      </c>
      <c r="AQ354" s="39" t="str">
        <f t="shared" si="131"/>
        <v>-</v>
      </c>
      <c r="AR354" s="39" t="str">
        <f t="shared" si="132"/>
        <v>-</v>
      </c>
      <c r="AS354" s="39" t="str">
        <f t="shared" si="133"/>
        <v>-</v>
      </c>
      <c r="AT354" s="39" t="str">
        <f t="shared" si="134"/>
        <v>-</v>
      </c>
      <c r="AU354" s="39" t="str">
        <f t="shared" si="135"/>
        <v>-</v>
      </c>
      <c r="AV354" s="39" t="str">
        <f t="shared" si="136"/>
        <v>-</v>
      </c>
      <c r="AW354" s="39" t="str">
        <f t="shared" si="137"/>
        <v>-</v>
      </c>
      <c r="AX354" s="39" t="str">
        <f t="shared" si="138"/>
        <v>-</v>
      </c>
      <c r="AY354" s="3"/>
      <c r="AZ354" s="26"/>
      <c r="BA354" s="26"/>
      <c r="BB354" s="34"/>
      <c r="BC354" s="26"/>
      <c r="BD354" s="34"/>
      <c r="BE354" s="34"/>
      <c r="BF354" s="34"/>
      <c r="BI354" s="26"/>
    </row>
    <row r="355" spans="1:61" s="4" customFormat="1" ht="13.9" customHeight="1" x14ac:dyDescent="0.25">
      <c r="A355" s="3"/>
      <c r="B355" s="9" t="s">
        <v>415</v>
      </c>
      <c r="C355" s="5"/>
      <c r="D355" s="6"/>
      <c r="E355" s="7"/>
      <c r="F355" s="7"/>
      <c r="G355" s="7"/>
      <c r="H355" s="6"/>
      <c r="I355" s="6"/>
      <c r="J355" s="6">
        <f t="shared" si="139"/>
        <v>0</v>
      </c>
      <c r="K355" s="13" t="str">
        <f t="shared" si="126"/>
        <v>-</v>
      </c>
      <c r="L355" s="6" t="str">
        <f t="shared" si="123"/>
        <v/>
      </c>
      <c r="M355" s="25" t="str">
        <f>IF(I355="","-",IFERROR(VLOOKUP(L355,Segédlisták!$B$3:$C$18,2,0),"-"))</f>
        <v>-</v>
      </c>
      <c r="N355" s="42" t="str">
        <f t="shared" si="124"/>
        <v>-</v>
      </c>
      <c r="O355" s="43"/>
      <c r="P355" s="44" t="str">
        <f t="shared" si="140"/>
        <v>-</v>
      </c>
      <c r="Q355" s="7" t="s">
        <v>1071</v>
      </c>
      <c r="R355" s="1"/>
      <c r="S355" s="1"/>
      <c r="T355" s="17" t="str">
        <f t="shared" si="125"/>
        <v>-</v>
      </c>
      <c r="U355" s="36" t="str">
        <f t="shared" ca="1" si="141"/>
        <v>-</v>
      </c>
      <c r="V355" s="37" t="str">
        <f t="shared" ca="1" si="142"/>
        <v>-</v>
      </c>
      <c r="W355" s="38" t="str">
        <f t="shared" si="143"/>
        <v>-</v>
      </c>
      <c r="X355" s="39" t="str">
        <f t="shared" si="144"/>
        <v>-</v>
      </c>
      <c r="Y355" s="36" t="str">
        <f t="shared" ca="1" si="145"/>
        <v>-</v>
      </c>
      <c r="Z355" s="37" t="str">
        <f t="shared" ca="1" si="146"/>
        <v>-</v>
      </c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39" t="str">
        <f t="shared" si="127"/>
        <v>-</v>
      </c>
      <c r="AN355" s="39" t="str">
        <f t="shared" si="128"/>
        <v>-</v>
      </c>
      <c r="AO355" s="39" t="str">
        <f t="shared" si="129"/>
        <v>-</v>
      </c>
      <c r="AP355" s="39" t="str">
        <f t="shared" si="130"/>
        <v>-</v>
      </c>
      <c r="AQ355" s="39" t="str">
        <f t="shared" si="131"/>
        <v>-</v>
      </c>
      <c r="AR355" s="39" t="str">
        <f t="shared" si="132"/>
        <v>-</v>
      </c>
      <c r="AS355" s="39" t="str">
        <f t="shared" si="133"/>
        <v>-</v>
      </c>
      <c r="AT355" s="39" t="str">
        <f t="shared" si="134"/>
        <v>-</v>
      </c>
      <c r="AU355" s="39" t="str">
        <f t="shared" si="135"/>
        <v>-</v>
      </c>
      <c r="AV355" s="39" t="str">
        <f t="shared" si="136"/>
        <v>-</v>
      </c>
      <c r="AW355" s="39" t="str">
        <f t="shared" si="137"/>
        <v>-</v>
      </c>
      <c r="AX355" s="39" t="str">
        <f t="shared" si="138"/>
        <v>-</v>
      </c>
      <c r="AY355" s="3"/>
      <c r="AZ355" s="26"/>
      <c r="BA355" s="26"/>
      <c r="BB355" s="34"/>
      <c r="BC355" s="26"/>
      <c r="BD355" s="34"/>
      <c r="BE355" s="34"/>
      <c r="BF355" s="34"/>
      <c r="BI355" s="26"/>
    </row>
    <row r="356" spans="1:61" s="4" customFormat="1" ht="13.9" customHeight="1" x14ac:dyDescent="0.25">
      <c r="A356" s="3"/>
      <c r="B356" s="9" t="s">
        <v>416</v>
      </c>
      <c r="C356" s="5"/>
      <c r="D356" s="6"/>
      <c r="E356" s="7"/>
      <c r="F356" s="7"/>
      <c r="G356" s="7"/>
      <c r="H356" s="6"/>
      <c r="I356" s="6"/>
      <c r="J356" s="6">
        <f t="shared" si="139"/>
        <v>0</v>
      </c>
      <c r="K356" s="13" t="str">
        <f t="shared" si="126"/>
        <v>-</v>
      </c>
      <c r="L356" s="6" t="str">
        <f t="shared" si="123"/>
        <v/>
      </c>
      <c r="M356" s="25" t="str">
        <f>IF(I356="","-",IFERROR(VLOOKUP(L356,Segédlisták!$B$3:$C$18,2,0),"-"))</f>
        <v>-</v>
      </c>
      <c r="N356" s="42" t="str">
        <f t="shared" si="124"/>
        <v>-</v>
      </c>
      <c r="O356" s="43"/>
      <c r="P356" s="44" t="str">
        <f t="shared" si="140"/>
        <v>-</v>
      </c>
      <c r="Q356" s="7" t="s">
        <v>1071</v>
      </c>
      <c r="R356" s="1"/>
      <c r="S356" s="1"/>
      <c r="T356" s="17" t="str">
        <f t="shared" si="125"/>
        <v>-</v>
      </c>
      <c r="U356" s="36" t="str">
        <f t="shared" ca="1" si="141"/>
        <v>-</v>
      </c>
      <c r="V356" s="37" t="str">
        <f t="shared" ca="1" si="142"/>
        <v>-</v>
      </c>
      <c r="W356" s="38" t="str">
        <f t="shared" si="143"/>
        <v>-</v>
      </c>
      <c r="X356" s="39" t="str">
        <f t="shared" si="144"/>
        <v>-</v>
      </c>
      <c r="Y356" s="36" t="str">
        <f t="shared" ca="1" si="145"/>
        <v>-</v>
      </c>
      <c r="Z356" s="37" t="str">
        <f t="shared" ca="1" si="146"/>
        <v>-</v>
      </c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39" t="str">
        <f t="shared" si="127"/>
        <v>-</v>
      </c>
      <c r="AN356" s="39" t="str">
        <f t="shared" si="128"/>
        <v>-</v>
      </c>
      <c r="AO356" s="39" t="str">
        <f t="shared" si="129"/>
        <v>-</v>
      </c>
      <c r="AP356" s="39" t="str">
        <f t="shared" si="130"/>
        <v>-</v>
      </c>
      <c r="AQ356" s="39" t="str">
        <f t="shared" si="131"/>
        <v>-</v>
      </c>
      <c r="AR356" s="39" t="str">
        <f t="shared" si="132"/>
        <v>-</v>
      </c>
      <c r="AS356" s="39" t="str">
        <f t="shared" si="133"/>
        <v>-</v>
      </c>
      <c r="AT356" s="39" t="str">
        <f t="shared" si="134"/>
        <v>-</v>
      </c>
      <c r="AU356" s="39" t="str">
        <f t="shared" si="135"/>
        <v>-</v>
      </c>
      <c r="AV356" s="39" t="str">
        <f t="shared" si="136"/>
        <v>-</v>
      </c>
      <c r="AW356" s="39" t="str">
        <f t="shared" si="137"/>
        <v>-</v>
      </c>
      <c r="AX356" s="39" t="str">
        <f t="shared" si="138"/>
        <v>-</v>
      </c>
      <c r="AY356" s="3"/>
      <c r="AZ356" s="26"/>
      <c r="BA356" s="26"/>
      <c r="BB356" s="34"/>
      <c r="BC356" s="26"/>
      <c r="BD356" s="34"/>
      <c r="BE356" s="34"/>
      <c r="BF356" s="34"/>
      <c r="BI356" s="26"/>
    </row>
    <row r="357" spans="1:61" s="4" customFormat="1" ht="13.9" customHeight="1" x14ac:dyDescent="0.25">
      <c r="A357" s="3"/>
      <c r="B357" s="9" t="s">
        <v>417</v>
      </c>
      <c r="C357" s="5"/>
      <c r="D357" s="6"/>
      <c r="E357" s="7"/>
      <c r="F357" s="7"/>
      <c r="G357" s="7"/>
      <c r="H357" s="6"/>
      <c r="I357" s="6"/>
      <c r="J357" s="6">
        <f t="shared" si="139"/>
        <v>0</v>
      </c>
      <c r="K357" s="13" t="str">
        <f t="shared" si="126"/>
        <v>-</v>
      </c>
      <c r="L357" s="6" t="str">
        <f t="shared" si="123"/>
        <v/>
      </c>
      <c r="M357" s="25" t="str">
        <f>IF(I357="","-",IFERROR(VLOOKUP(L357,Segédlisták!$B$3:$C$18,2,0),"-"))</f>
        <v>-</v>
      </c>
      <c r="N357" s="42" t="str">
        <f t="shared" si="124"/>
        <v>-</v>
      </c>
      <c r="O357" s="43"/>
      <c r="P357" s="44" t="str">
        <f t="shared" si="140"/>
        <v>-</v>
      </c>
      <c r="Q357" s="7" t="s">
        <v>1071</v>
      </c>
      <c r="R357" s="1"/>
      <c r="S357" s="1"/>
      <c r="T357" s="17" t="str">
        <f t="shared" si="125"/>
        <v>-</v>
      </c>
      <c r="U357" s="36" t="str">
        <f t="shared" ca="1" si="141"/>
        <v>-</v>
      </c>
      <c r="V357" s="37" t="str">
        <f t="shared" ca="1" si="142"/>
        <v>-</v>
      </c>
      <c r="W357" s="38" t="str">
        <f t="shared" si="143"/>
        <v>-</v>
      </c>
      <c r="X357" s="39" t="str">
        <f t="shared" si="144"/>
        <v>-</v>
      </c>
      <c r="Y357" s="36" t="str">
        <f t="shared" ca="1" si="145"/>
        <v>-</v>
      </c>
      <c r="Z357" s="37" t="str">
        <f t="shared" ca="1" si="146"/>
        <v>-</v>
      </c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39" t="str">
        <f t="shared" si="127"/>
        <v>-</v>
      </c>
      <c r="AN357" s="39" t="str">
        <f t="shared" si="128"/>
        <v>-</v>
      </c>
      <c r="AO357" s="39" t="str">
        <f t="shared" si="129"/>
        <v>-</v>
      </c>
      <c r="AP357" s="39" t="str">
        <f t="shared" si="130"/>
        <v>-</v>
      </c>
      <c r="AQ357" s="39" t="str">
        <f t="shared" si="131"/>
        <v>-</v>
      </c>
      <c r="AR357" s="39" t="str">
        <f t="shared" si="132"/>
        <v>-</v>
      </c>
      <c r="AS357" s="39" t="str">
        <f t="shared" si="133"/>
        <v>-</v>
      </c>
      <c r="AT357" s="39" t="str">
        <f t="shared" si="134"/>
        <v>-</v>
      </c>
      <c r="AU357" s="39" t="str">
        <f t="shared" si="135"/>
        <v>-</v>
      </c>
      <c r="AV357" s="39" t="str">
        <f t="shared" si="136"/>
        <v>-</v>
      </c>
      <c r="AW357" s="39" t="str">
        <f t="shared" si="137"/>
        <v>-</v>
      </c>
      <c r="AX357" s="39" t="str">
        <f t="shared" si="138"/>
        <v>-</v>
      </c>
      <c r="AY357" s="3"/>
      <c r="AZ357" s="26"/>
      <c r="BA357" s="26"/>
      <c r="BB357" s="34"/>
      <c r="BC357" s="26"/>
      <c r="BD357" s="34"/>
      <c r="BE357" s="34"/>
      <c r="BF357" s="34"/>
      <c r="BI357" s="26"/>
    </row>
    <row r="358" spans="1:61" s="4" customFormat="1" ht="13.9" customHeight="1" x14ac:dyDescent="0.25">
      <c r="A358" s="3"/>
      <c r="B358" s="9" t="s">
        <v>418</v>
      </c>
      <c r="C358" s="5"/>
      <c r="D358" s="6"/>
      <c r="E358" s="7"/>
      <c r="F358" s="7"/>
      <c r="G358" s="7"/>
      <c r="H358" s="6"/>
      <c r="I358" s="6"/>
      <c r="J358" s="6">
        <f t="shared" si="139"/>
        <v>0</v>
      </c>
      <c r="K358" s="13" t="str">
        <f t="shared" si="126"/>
        <v>-</v>
      </c>
      <c r="L358" s="6" t="str">
        <f t="shared" si="123"/>
        <v/>
      </c>
      <c r="M358" s="25" t="str">
        <f>IF(I358="","-",IFERROR(VLOOKUP(L358,Segédlisták!$B$3:$C$18,2,0),"-"))</f>
        <v>-</v>
      </c>
      <c r="N358" s="42" t="str">
        <f t="shared" si="124"/>
        <v>-</v>
      </c>
      <c r="O358" s="43"/>
      <c r="P358" s="44" t="str">
        <f t="shared" si="140"/>
        <v>-</v>
      </c>
      <c r="Q358" s="7" t="s">
        <v>1071</v>
      </c>
      <c r="R358" s="1"/>
      <c r="S358" s="1"/>
      <c r="T358" s="17" t="str">
        <f t="shared" si="125"/>
        <v>-</v>
      </c>
      <c r="U358" s="36" t="str">
        <f t="shared" ca="1" si="141"/>
        <v>-</v>
      </c>
      <c r="V358" s="37" t="str">
        <f t="shared" ca="1" si="142"/>
        <v>-</v>
      </c>
      <c r="W358" s="38" t="str">
        <f t="shared" si="143"/>
        <v>-</v>
      </c>
      <c r="X358" s="39" t="str">
        <f t="shared" si="144"/>
        <v>-</v>
      </c>
      <c r="Y358" s="36" t="str">
        <f t="shared" ca="1" si="145"/>
        <v>-</v>
      </c>
      <c r="Z358" s="37" t="str">
        <f t="shared" ca="1" si="146"/>
        <v>-</v>
      </c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39" t="str">
        <f t="shared" si="127"/>
        <v>-</v>
      </c>
      <c r="AN358" s="39" t="str">
        <f t="shared" si="128"/>
        <v>-</v>
      </c>
      <c r="AO358" s="39" t="str">
        <f t="shared" si="129"/>
        <v>-</v>
      </c>
      <c r="AP358" s="39" t="str">
        <f t="shared" si="130"/>
        <v>-</v>
      </c>
      <c r="AQ358" s="39" t="str">
        <f t="shared" si="131"/>
        <v>-</v>
      </c>
      <c r="AR358" s="39" t="str">
        <f t="shared" si="132"/>
        <v>-</v>
      </c>
      <c r="AS358" s="39" t="str">
        <f t="shared" si="133"/>
        <v>-</v>
      </c>
      <c r="AT358" s="39" t="str">
        <f t="shared" si="134"/>
        <v>-</v>
      </c>
      <c r="AU358" s="39" t="str">
        <f t="shared" si="135"/>
        <v>-</v>
      </c>
      <c r="AV358" s="39" t="str">
        <f t="shared" si="136"/>
        <v>-</v>
      </c>
      <c r="AW358" s="39" t="str">
        <f t="shared" si="137"/>
        <v>-</v>
      </c>
      <c r="AX358" s="39" t="str">
        <f t="shared" si="138"/>
        <v>-</v>
      </c>
      <c r="AY358" s="3"/>
      <c r="AZ358" s="26"/>
      <c r="BA358" s="26"/>
      <c r="BB358" s="34"/>
      <c r="BC358" s="26"/>
      <c r="BD358" s="34"/>
      <c r="BE358" s="34"/>
      <c r="BF358" s="34"/>
      <c r="BI358" s="26"/>
    </row>
    <row r="359" spans="1:61" s="4" customFormat="1" ht="13.9" customHeight="1" x14ac:dyDescent="0.25">
      <c r="A359" s="3"/>
      <c r="B359" s="9" t="s">
        <v>419</v>
      </c>
      <c r="C359" s="5"/>
      <c r="D359" s="6"/>
      <c r="E359" s="7"/>
      <c r="F359" s="7"/>
      <c r="G359" s="7"/>
      <c r="H359" s="6"/>
      <c r="I359" s="6"/>
      <c r="J359" s="6">
        <f t="shared" si="139"/>
        <v>0</v>
      </c>
      <c r="K359" s="13" t="str">
        <f t="shared" si="126"/>
        <v>-</v>
      </c>
      <c r="L359" s="6" t="str">
        <f t="shared" si="123"/>
        <v/>
      </c>
      <c r="M359" s="25" t="str">
        <f>IF(I359="","-",IFERROR(VLOOKUP(L359,Segédlisták!$B$3:$C$18,2,0),"-"))</f>
        <v>-</v>
      </c>
      <c r="N359" s="42" t="str">
        <f t="shared" si="124"/>
        <v>-</v>
      </c>
      <c r="O359" s="43"/>
      <c r="P359" s="44" t="str">
        <f t="shared" si="140"/>
        <v>-</v>
      </c>
      <c r="Q359" s="7" t="s">
        <v>1071</v>
      </c>
      <c r="R359" s="1"/>
      <c r="S359" s="1"/>
      <c r="T359" s="17" t="str">
        <f t="shared" si="125"/>
        <v>-</v>
      </c>
      <c r="U359" s="36" t="str">
        <f t="shared" ca="1" si="141"/>
        <v>-</v>
      </c>
      <c r="V359" s="37" t="str">
        <f t="shared" ca="1" si="142"/>
        <v>-</v>
      </c>
      <c r="W359" s="38" t="str">
        <f t="shared" si="143"/>
        <v>-</v>
      </c>
      <c r="X359" s="39" t="str">
        <f t="shared" si="144"/>
        <v>-</v>
      </c>
      <c r="Y359" s="36" t="str">
        <f t="shared" ca="1" si="145"/>
        <v>-</v>
      </c>
      <c r="Z359" s="37" t="str">
        <f t="shared" ca="1" si="146"/>
        <v>-</v>
      </c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39" t="str">
        <f t="shared" si="127"/>
        <v>-</v>
      </c>
      <c r="AN359" s="39" t="str">
        <f t="shared" si="128"/>
        <v>-</v>
      </c>
      <c r="AO359" s="39" t="str">
        <f t="shared" si="129"/>
        <v>-</v>
      </c>
      <c r="AP359" s="39" t="str">
        <f t="shared" si="130"/>
        <v>-</v>
      </c>
      <c r="AQ359" s="39" t="str">
        <f t="shared" si="131"/>
        <v>-</v>
      </c>
      <c r="AR359" s="39" t="str">
        <f t="shared" si="132"/>
        <v>-</v>
      </c>
      <c r="AS359" s="39" t="str">
        <f t="shared" si="133"/>
        <v>-</v>
      </c>
      <c r="AT359" s="39" t="str">
        <f t="shared" si="134"/>
        <v>-</v>
      </c>
      <c r="AU359" s="39" t="str">
        <f t="shared" si="135"/>
        <v>-</v>
      </c>
      <c r="AV359" s="39" t="str">
        <f t="shared" si="136"/>
        <v>-</v>
      </c>
      <c r="AW359" s="39" t="str">
        <f t="shared" si="137"/>
        <v>-</v>
      </c>
      <c r="AX359" s="39" t="str">
        <f t="shared" si="138"/>
        <v>-</v>
      </c>
      <c r="AY359" s="3"/>
      <c r="AZ359" s="26"/>
      <c r="BA359" s="26"/>
      <c r="BB359" s="34"/>
      <c r="BC359" s="26"/>
      <c r="BD359" s="34"/>
      <c r="BE359" s="34"/>
      <c r="BF359" s="34"/>
      <c r="BI359" s="26"/>
    </row>
    <row r="360" spans="1:61" s="4" customFormat="1" ht="13.9" customHeight="1" x14ac:dyDescent="0.25">
      <c r="A360" s="3"/>
      <c r="B360" s="9" t="s">
        <v>420</v>
      </c>
      <c r="C360" s="5"/>
      <c r="D360" s="6"/>
      <c r="E360" s="7"/>
      <c r="F360" s="7"/>
      <c r="G360" s="7"/>
      <c r="H360" s="6"/>
      <c r="I360" s="6"/>
      <c r="J360" s="6">
        <f t="shared" si="139"/>
        <v>0</v>
      </c>
      <c r="K360" s="13" t="str">
        <f t="shared" si="126"/>
        <v>-</v>
      </c>
      <c r="L360" s="6" t="str">
        <f t="shared" si="123"/>
        <v/>
      </c>
      <c r="M360" s="25" t="str">
        <f>IF(I360="","-",IFERROR(VLOOKUP(L360,Segédlisták!$B$3:$C$18,2,0),"-"))</f>
        <v>-</v>
      </c>
      <c r="N360" s="42" t="str">
        <f t="shared" si="124"/>
        <v>-</v>
      </c>
      <c r="O360" s="43"/>
      <c r="P360" s="44" t="str">
        <f t="shared" si="140"/>
        <v>-</v>
      </c>
      <c r="Q360" s="7" t="s">
        <v>1071</v>
      </c>
      <c r="R360" s="1"/>
      <c r="S360" s="1"/>
      <c r="T360" s="17" t="str">
        <f t="shared" si="125"/>
        <v>-</v>
      </c>
      <c r="U360" s="36" t="str">
        <f t="shared" ca="1" si="141"/>
        <v>-</v>
      </c>
      <c r="V360" s="37" t="str">
        <f t="shared" ca="1" si="142"/>
        <v>-</v>
      </c>
      <c r="W360" s="38" t="str">
        <f t="shared" si="143"/>
        <v>-</v>
      </c>
      <c r="X360" s="39" t="str">
        <f t="shared" si="144"/>
        <v>-</v>
      </c>
      <c r="Y360" s="36" t="str">
        <f t="shared" ca="1" si="145"/>
        <v>-</v>
      </c>
      <c r="Z360" s="37" t="str">
        <f t="shared" ca="1" si="146"/>
        <v>-</v>
      </c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39" t="str">
        <f t="shared" si="127"/>
        <v>-</v>
      </c>
      <c r="AN360" s="39" t="str">
        <f t="shared" si="128"/>
        <v>-</v>
      </c>
      <c r="AO360" s="39" t="str">
        <f t="shared" si="129"/>
        <v>-</v>
      </c>
      <c r="AP360" s="39" t="str">
        <f t="shared" si="130"/>
        <v>-</v>
      </c>
      <c r="AQ360" s="39" t="str">
        <f t="shared" si="131"/>
        <v>-</v>
      </c>
      <c r="AR360" s="39" t="str">
        <f t="shared" si="132"/>
        <v>-</v>
      </c>
      <c r="AS360" s="39" t="str">
        <f t="shared" si="133"/>
        <v>-</v>
      </c>
      <c r="AT360" s="39" t="str">
        <f t="shared" si="134"/>
        <v>-</v>
      </c>
      <c r="AU360" s="39" t="str">
        <f t="shared" si="135"/>
        <v>-</v>
      </c>
      <c r="AV360" s="39" t="str">
        <f t="shared" si="136"/>
        <v>-</v>
      </c>
      <c r="AW360" s="39" t="str">
        <f t="shared" si="137"/>
        <v>-</v>
      </c>
      <c r="AX360" s="39" t="str">
        <f t="shared" si="138"/>
        <v>-</v>
      </c>
      <c r="AY360" s="3"/>
      <c r="AZ360" s="26"/>
      <c r="BA360" s="26"/>
      <c r="BB360" s="34"/>
      <c r="BC360" s="26"/>
      <c r="BD360" s="34"/>
      <c r="BE360" s="34"/>
      <c r="BF360" s="34"/>
      <c r="BI360" s="26"/>
    </row>
    <row r="361" spans="1:61" s="4" customFormat="1" ht="13.9" customHeight="1" x14ac:dyDescent="0.25">
      <c r="A361" s="3"/>
      <c r="B361" s="9" t="s">
        <v>421</v>
      </c>
      <c r="C361" s="5"/>
      <c r="D361" s="6"/>
      <c r="E361" s="7"/>
      <c r="F361" s="7"/>
      <c r="G361" s="7"/>
      <c r="H361" s="6"/>
      <c r="I361" s="6"/>
      <c r="J361" s="6">
        <f t="shared" si="139"/>
        <v>0</v>
      </c>
      <c r="K361" s="13" t="str">
        <f t="shared" si="126"/>
        <v>-</v>
      </c>
      <c r="L361" s="6" t="str">
        <f t="shared" si="123"/>
        <v/>
      </c>
      <c r="M361" s="25" t="str">
        <f>IF(I361="","-",IFERROR(VLOOKUP(L361,Segédlisták!$B$3:$C$18,2,0),"-"))</f>
        <v>-</v>
      </c>
      <c r="N361" s="42" t="str">
        <f t="shared" si="124"/>
        <v>-</v>
      </c>
      <c r="O361" s="43"/>
      <c r="P361" s="44" t="str">
        <f t="shared" si="140"/>
        <v>-</v>
      </c>
      <c r="Q361" s="7" t="s">
        <v>1071</v>
      </c>
      <c r="R361" s="1"/>
      <c r="S361" s="1"/>
      <c r="T361" s="17" t="str">
        <f t="shared" si="125"/>
        <v>-</v>
      </c>
      <c r="U361" s="36" t="str">
        <f t="shared" ca="1" si="141"/>
        <v>-</v>
      </c>
      <c r="V361" s="37" t="str">
        <f t="shared" ca="1" si="142"/>
        <v>-</v>
      </c>
      <c r="W361" s="38" t="str">
        <f t="shared" si="143"/>
        <v>-</v>
      </c>
      <c r="X361" s="39" t="str">
        <f t="shared" si="144"/>
        <v>-</v>
      </c>
      <c r="Y361" s="36" t="str">
        <f t="shared" ca="1" si="145"/>
        <v>-</v>
      </c>
      <c r="Z361" s="37" t="str">
        <f t="shared" ca="1" si="146"/>
        <v>-</v>
      </c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39" t="str">
        <f t="shared" si="127"/>
        <v>-</v>
      </c>
      <c r="AN361" s="39" t="str">
        <f t="shared" si="128"/>
        <v>-</v>
      </c>
      <c r="AO361" s="39" t="str">
        <f t="shared" si="129"/>
        <v>-</v>
      </c>
      <c r="AP361" s="39" t="str">
        <f t="shared" si="130"/>
        <v>-</v>
      </c>
      <c r="AQ361" s="39" t="str">
        <f t="shared" si="131"/>
        <v>-</v>
      </c>
      <c r="AR361" s="39" t="str">
        <f t="shared" si="132"/>
        <v>-</v>
      </c>
      <c r="AS361" s="39" t="str">
        <f t="shared" si="133"/>
        <v>-</v>
      </c>
      <c r="AT361" s="39" t="str">
        <f t="shared" si="134"/>
        <v>-</v>
      </c>
      <c r="AU361" s="39" t="str">
        <f t="shared" si="135"/>
        <v>-</v>
      </c>
      <c r="AV361" s="39" t="str">
        <f t="shared" si="136"/>
        <v>-</v>
      </c>
      <c r="AW361" s="39" t="str">
        <f t="shared" si="137"/>
        <v>-</v>
      </c>
      <c r="AX361" s="39" t="str">
        <f t="shared" si="138"/>
        <v>-</v>
      </c>
      <c r="AY361" s="3"/>
      <c r="AZ361" s="26"/>
      <c r="BA361" s="26"/>
      <c r="BB361" s="34"/>
      <c r="BC361" s="26"/>
      <c r="BD361" s="34"/>
      <c r="BE361" s="34"/>
      <c r="BF361" s="34"/>
      <c r="BI361" s="26"/>
    </row>
    <row r="362" spans="1:61" s="4" customFormat="1" ht="13.9" customHeight="1" x14ac:dyDescent="0.25">
      <c r="A362" s="3"/>
      <c r="B362" s="9" t="s">
        <v>422</v>
      </c>
      <c r="C362" s="5"/>
      <c r="D362" s="6"/>
      <c r="E362" s="7"/>
      <c r="F362" s="7"/>
      <c r="G362" s="7"/>
      <c r="H362" s="6"/>
      <c r="I362" s="6"/>
      <c r="J362" s="6">
        <f t="shared" si="139"/>
        <v>0</v>
      </c>
      <c r="K362" s="13" t="str">
        <f t="shared" si="126"/>
        <v>-</v>
      </c>
      <c r="L362" s="6" t="str">
        <f t="shared" si="123"/>
        <v/>
      </c>
      <c r="M362" s="25" t="str">
        <f>IF(I362="","-",IFERROR(VLOOKUP(L362,Segédlisták!$B$3:$C$18,2,0),"-"))</f>
        <v>-</v>
      </c>
      <c r="N362" s="42" t="str">
        <f t="shared" si="124"/>
        <v>-</v>
      </c>
      <c r="O362" s="43"/>
      <c r="P362" s="44" t="str">
        <f t="shared" si="140"/>
        <v>-</v>
      </c>
      <c r="Q362" s="7" t="s">
        <v>1071</v>
      </c>
      <c r="R362" s="1"/>
      <c r="S362" s="1"/>
      <c r="T362" s="17" t="str">
        <f t="shared" si="125"/>
        <v>-</v>
      </c>
      <c r="U362" s="36" t="str">
        <f t="shared" ca="1" si="141"/>
        <v>-</v>
      </c>
      <c r="V362" s="37" t="str">
        <f t="shared" ca="1" si="142"/>
        <v>-</v>
      </c>
      <c r="W362" s="38" t="str">
        <f t="shared" si="143"/>
        <v>-</v>
      </c>
      <c r="X362" s="39" t="str">
        <f t="shared" si="144"/>
        <v>-</v>
      </c>
      <c r="Y362" s="36" t="str">
        <f t="shared" ca="1" si="145"/>
        <v>-</v>
      </c>
      <c r="Z362" s="37" t="str">
        <f t="shared" ca="1" si="146"/>
        <v>-</v>
      </c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39" t="str">
        <f t="shared" si="127"/>
        <v>-</v>
      </c>
      <c r="AN362" s="39" t="str">
        <f t="shared" si="128"/>
        <v>-</v>
      </c>
      <c r="AO362" s="39" t="str">
        <f t="shared" si="129"/>
        <v>-</v>
      </c>
      <c r="AP362" s="39" t="str">
        <f t="shared" si="130"/>
        <v>-</v>
      </c>
      <c r="AQ362" s="39" t="str">
        <f t="shared" si="131"/>
        <v>-</v>
      </c>
      <c r="AR362" s="39" t="str">
        <f t="shared" si="132"/>
        <v>-</v>
      </c>
      <c r="AS362" s="39" t="str">
        <f t="shared" si="133"/>
        <v>-</v>
      </c>
      <c r="AT362" s="39" t="str">
        <f t="shared" si="134"/>
        <v>-</v>
      </c>
      <c r="AU362" s="39" t="str">
        <f t="shared" si="135"/>
        <v>-</v>
      </c>
      <c r="AV362" s="39" t="str">
        <f t="shared" si="136"/>
        <v>-</v>
      </c>
      <c r="AW362" s="39" t="str">
        <f t="shared" si="137"/>
        <v>-</v>
      </c>
      <c r="AX362" s="39" t="str">
        <f t="shared" si="138"/>
        <v>-</v>
      </c>
      <c r="AY362" s="3"/>
      <c r="AZ362" s="26"/>
      <c r="BA362" s="26"/>
      <c r="BB362" s="34"/>
      <c r="BC362" s="26"/>
      <c r="BD362" s="34"/>
      <c r="BE362" s="34"/>
      <c r="BF362" s="34"/>
      <c r="BI362" s="26"/>
    </row>
    <row r="363" spans="1:61" s="4" customFormat="1" ht="13.9" customHeight="1" x14ac:dyDescent="0.25">
      <c r="A363" s="3"/>
      <c r="B363" s="9" t="s">
        <v>423</v>
      </c>
      <c r="C363" s="5"/>
      <c r="D363" s="6"/>
      <c r="E363" s="7"/>
      <c r="F363" s="7"/>
      <c r="G363" s="7"/>
      <c r="H363" s="6"/>
      <c r="I363" s="6"/>
      <c r="J363" s="6">
        <f t="shared" si="139"/>
        <v>0</v>
      </c>
      <c r="K363" s="13" t="str">
        <f t="shared" si="126"/>
        <v>-</v>
      </c>
      <c r="L363" s="6" t="str">
        <f t="shared" si="123"/>
        <v/>
      </c>
      <c r="M363" s="25" t="str">
        <f>IF(I363="","-",IFERROR(VLOOKUP(L363,Segédlisták!$B$3:$C$18,2,0),"-"))</f>
        <v>-</v>
      </c>
      <c r="N363" s="42" t="str">
        <f t="shared" si="124"/>
        <v>-</v>
      </c>
      <c r="O363" s="43"/>
      <c r="P363" s="44" t="str">
        <f t="shared" si="140"/>
        <v>-</v>
      </c>
      <c r="Q363" s="7" t="s">
        <v>1071</v>
      </c>
      <c r="R363" s="1"/>
      <c r="S363" s="1"/>
      <c r="T363" s="17" t="str">
        <f t="shared" si="125"/>
        <v>-</v>
      </c>
      <c r="U363" s="36" t="str">
        <f t="shared" ca="1" si="141"/>
        <v>-</v>
      </c>
      <c r="V363" s="37" t="str">
        <f t="shared" ca="1" si="142"/>
        <v>-</v>
      </c>
      <c r="W363" s="38" t="str">
        <f t="shared" si="143"/>
        <v>-</v>
      </c>
      <c r="X363" s="39" t="str">
        <f t="shared" si="144"/>
        <v>-</v>
      </c>
      <c r="Y363" s="36" t="str">
        <f t="shared" ca="1" si="145"/>
        <v>-</v>
      </c>
      <c r="Z363" s="37" t="str">
        <f t="shared" ca="1" si="146"/>
        <v>-</v>
      </c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39" t="str">
        <f t="shared" si="127"/>
        <v>-</v>
      </c>
      <c r="AN363" s="39" t="str">
        <f t="shared" si="128"/>
        <v>-</v>
      </c>
      <c r="AO363" s="39" t="str">
        <f t="shared" si="129"/>
        <v>-</v>
      </c>
      <c r="AP363" s="39" t="str">
        <f t="shared" si="130"/>
        <v>-</v>
      </c>
      <c r="AQ363" s="39" t="str">
        <f t="shared" si="131"/>
        <v>-</v>
      </c>
      <c r="AR363" s="39" t="str">
        <f t="shared" si="132"/>
        <v>-</v>
      </c>
      <c r="AS363" s="39" t="str">
        <f t="shared" si="133"/>
        <v>-</v>
      </c>
      <c r="AT363" s="39" t="str">
        <f t="shared" si="134"/>
        <v>-</v>
      </c>
      <c r="AU363" s="39" t="str">
        <f t="shared" si="135"/>
        <v>-</v>
      </c>
      <c r="AV363" s="39" t="str">
        <f t="shared" si="136"/>
        <v>-</v>
      </c>
      <c r="AW363" s="39" t="str">
        <f t="shared" si="137"/>
        <v>-</v>
      </c>
      <c r="AX363" s="39" t="str">
        <f t="shared" si="138"/>
        <v>-</v>
      </c>
      <c r="AY363" s="3"/>
      <c r="AZ363" s="26"/>
      <c r="BA363" s="26"/>
      <c r="BB363" s="34"/>
      <c r="BC363" s="26"/>
      <c r="BD363" s="34"/>
      <c r="BE363" s="34"/>
      <c r="BF363" s="34"/>
      <c r="BI363" s="26"/>
    </row>
    <row r="364" spans="1:61" s="4" customFormat="1" ht="13.9" customHeight="1" x14ac:dyDescent="0.25">
      <c r="A364" s="3"/>
      <c r="B364" s="9" t="s">
        <v>424</v>
      </c>
      <c r="C364" s="5"/>
      <c r="D364" s="6"/>
      <c r="E364" s="7"/>
      <c r="F364" s="7"/>
      <c r="G364" s="7"/>
      <c r="H364" s="6"/>
      <c r="I364" s="6"/>
      <c r="J364" s="6">
        <f t="shared" si="139"/>
        <v>0</v>
      </c>
      <c r="K364" s="13" t="str">
        <f t="shared" si="126"/>
        <v>-</v>
      </c>
      <c r="L364" s="6" t="str">
        <f t="shared" si="123"/>
        <v/>
      </c>
      <c r="M364" s="25" t="str">
        <f>IF(I364="","-",IFERROR(VLOOKUP(L364,Segédlisták!$B$3:$C$18,2,0),"-"))</f>
        <v>-</v>
      </c>
      <c r="N364" s="42" t="str">
        <f t="shared" si="124"/>
        <v>-</v>
      </c>
      <c r="O364" s="43"/>
      <c r="P364" s="44" t="str">
        <f t="shared" si="140"/>
        <v>-</v>
      </c>
      <c r="Q364" s="7" t="s">
        <v>1071</v>
      </c>
      <c r="R364" s="1"/>
      <c r="S364" s="1"/>
      <c r="T364" s="17" t="str">
        <f t="shared" si="125"/>
        <v>-</v>
      </c>
      <c r="U364" s="36" t="str">
        <f t="shared" ca="1" si="141"/>
        <v>-</v>
      </c>
      <c r="V364" s="37" t="str">
        <f t="shared" ca="1" si="142"/>
        <v>-</v>
      </c>
      <c r="W364" s="38" t="str">
        <f t="shared" si="143"/>
        <v>-</v>
      </c>
      <c r="X364" s="39" t="str">
        <f t="shared" si="144"/>
        <v>-</v>
      </c>
      <c r="Y364" s="36" t="str">
        <f t="shared" ca="1" si="145"/>
        <v>-</v>
      </c>
      <c r="Z364" s="37" t="str">
        <f t="shared" ca="1" si="146"/>
        <v>-</v>
      </c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39" t="str">
        <f t="shared" si="127"/>
        <v>-</v>
      </c>
      <c r="AN364" s="39" t="str">
        <f t="shared" si="128"/>
        <v>-</v>
      </c>
      <c r="AO364" s="39" t="str">
        <f t="shared" si="129"/>
        <v>-</v>
      </c>
      <c r="AP364" s="39" t="str">
        <f t="shared" si="130"/>
        <v>-</v>
      </c>
      <c r="AQ364" s="39" t="str">
        <f t="shared" si="131"/>
        <v>-</v>
      </c>
      <c r="AR364" s="39" t="str">
        <f t="shared" si="132"/>
        <v>-</v>
      </c>
      <c r="AS364" s="39" t="str">
        <f t="shared" si="133"/>
        <v>-</v>
      </c>
      <c r="AT364" s="39" t="str">
        <f t="shared" si="134"/>
        <v>-</v>
      </c>
      <c r="AU364" s="39" t="str">
        <f t="shared" si="135"/>
        <v>-</v>
      </c>
      <c r="AV364" s="39" t="str">
        <f t="shared" si="136"/>
        <v>-</v>
      </c>
      <c r="AW364" s="39" t="str">
        <f t="shared" si="137"/>
        <v>-</v>
      </c>
      <c r="AX364" s="39" t="str">
        <f t="shared" si="138"/>
        <v>-</v>
      </c>
      <c r="AY364" s="3"/>
      <c r="AZ364" s="26"/>
      <c r="BA364" s="26"/>
      <c r="BB364" s="34"/>
      <c r="BC364" s="26"/>
      <c r="BD364" s="34"/>
      <c r="BE364" s="34"/>
      <c r="BF364" s="34"/>
      <c r="BI364" s="26"/>
    </row>
    <row r="365" spans="1:61" s="4" customFormat="1" ht="13.9" customHeight="1" x14ac:dyDescent="0.25">
      <c r="A365" s="3"/>
      <c r="B365" s="9" t="s">
        <v>425</v>
      </c>
      <c r="C365" s="5"/>
      <c r="D365" s="6"/>
      <c r="E365" s="7"/>
      <c r="F365" s="7"/>
      <c r="G365" s="7"/>
      <c r="H365" s="6"/>
      <c r="I365" s="6"/>
      <c r="J365" s="6">
        <f t="shared" si="139"/>
        <v>0</v>
      </c>
      <c r="K365" s="13" t="str">
        <f t="shared" si="126"/>
        <v>-</v>
      </c>
      <c r="L365" s="6" t="str">
        <f t="shared" si="123"/>
        <v/>
      </c>
      <c r="M365" s="25" t="str">
        <f>IF(I365="","-",IFERROR(VLOOKUP(L365,Segédlisták!$B$3:$C$18,2,0),"-"))</f>
        <v>-</v>
      </c>
      <c r="N365" s="42" t="str">
        <f t="shared" si="124"/>
        <v>-</v>
      </c>
      <c r="O365" s="43"/>
      <c r="P365" s="44" t="str">
        <f t="shared" si="140"/>
        <v>-</v>
      </c>
      <c r="Q365" s="7" t="s">
        <v>1071</v>
      </c>
      <c r="R365" s="1"/>
      <c r="S365" s="1"/>
      <c r="T365" s="17" t="str">
        <f t="shared" si="125"/>
        <v>-</v>
      </c>
      <c r="U365" s="36" t="str">
        <f t="shared" ca="1" si="141"/>
        <v>-</v>
      </c>
      <c r="V365" s="37" t="str">
        <f t="shared" ca="1" si="142"/>
        <v>-</v>
      </c>
      <c r="W365" s="38" t="str">
        <f t="shared" si="143"/>
        <v>-</v>
      </c>
      <c r="X365" s="39" t="str">
        <f t="shared" si="144"/>
        <v>-</v>
      </c>
      <c r="Y365" s="36" t="str">
        <f t="shared" ca="1" si="145"/>
        <v>-</v>
      </c>
      <c r="Z365" s="37" t="str">
        <f t="shared" ca="1" si="146"/>
        <v>-</v>
      </c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39" t="str">
        <f t="shared" si="127"/>
        <v>-</v>
      </c>
      <c r="AN365" s="39" t="str">
        <f t="shared" si="128"/>
        <v>-</v>
      </c>
      <c r="AO365" s="39" t="str">
        <f t="shared" si="129"/>
        <v>-</v>
      </c>
      <c r="AP365" s="39" t="str">
        <f t="shared" si="130"/>
        <v>-</v>
      </c>
      <c r="AQ365" s="39" t="str">
        <f t="shared" si="131"/>
        <v>-</v>
      </c>
      <c r="AR365" s="39" t="str">
        <f t="shared" si="132"/>
        <v>-</v>
      </c>
      <c r="AS365" s="39" t="str">
        <f t="shared" si="133"/>
        <v>-</v>
      </c>
      <c r="AT365" s="39" t="str">
        <f t="shared" si="134"/>
        <v>-</v>
      </c>
      <c r="AU365" s="39" t="str">
        <f t="shared" si="135"/>
        <v>-</v>
      </c>
      <c r="AV365" s="39" t="str">
        <f t="shared" si="136"/>
        <v>-</v>
      </c>
      <c r="AW365" s="39" t="str">
        <f t="shared" si="137"/>
        <v>-</v>
      </c>
      <c r="AX365" s="39" t="str">
        <f t="shared" si="138"/>
        <v>-</v>
      </c>
      <c r="AY365" s="3"/>
      <c r="AZ365" s="26"/>
      <c r="BA365" s="26"/>
      <c r="BB365" s="34"/>
      <c r="BC365" s="26"/>
      <c r="BD365" s="34"/>
      <c r="BE365" s="34"/>
      <c r="BF365" s="34"/>
      <c r="BI365" s="26"/>
    </row>
    <row r="366" spans="1:61" s="4" customFormat="1" ht="13.9" customHeight="1" x14ac:dyDescent="0.25">
      <c r="A366" s="3"/>
      <c r="B366" s="9" t="s">
        <v>426</v>
      </c>
      <c r="C366" s="5"/>
      <c r="D366" s="6"/>
      <c r="E366" s="7"/>
      <c r="F366" s="7"/>
      <c r="G366" s="7"/>
      <c r="H366" s="6"/>
      <c r="I366" s="6"/>
      <c r="J366" s="6">
        <f t="shared" si="139"/>
        <v>0</v>
      </c>
      <c r="K366" s="13" t="str">
        <f t="shared" si="126"/>
        <v>-</v>
      </c>
      <c r="L366" s="6" t="str">
        <f t="shared" si="123"/>
        <v/>
      </c>
      <c r="M366" s="25" t="str">
        <f>IF(I366="","-",IFERROR(VLOOKUP(L366,Segédlisták!$B$3:$C$18,2,0),"-"))</f>
        <v>-</v>
      </c>
      <c r="N366" s="42" t="str">
        <f t="shared" si="124"/>
        <v>-</v>
      </c>
      <c r="O366" s="43"/>
      <c r="P366" s="44" t="str">
        <f t="shared" si="140"/>
        <v>-</v>
      </c>
      <c r="Q366" s="7" t="s">
        <v>1071</v>
      </c>
      <c r="R366" s="1"/>
      <c r="S366" s="1"/>
      <c r="T366" s="17" t="str">
        <f t="shared" si="125"/>
        <v>-</v>
      </c>
      <c r="U366" s="36" t="str">
        <f t="shared" ca="1" si="141"/>
        <v>-</v>
      </c>
      <c r="V366" s="37" t="str">
        <f t="shared" ca="1" si="142"/>
        <v>-</v>
      </c>
      <c r="W366" s="38" t="str">
        <f t="shared" si="143"/>
        <v>-</v>
      </c>
      <c r="X366" s="39" t="str">
        <f t="shared" si="144"/>
        <v>-</v>
      </c>
      <c r="Y366" s="36" t="str">
        <f t="shared" ca="1" si="145"/>
        <v>-</v>
      </c>
      <c r="Z366" s="37" t="str">
        <f t="shared" ca="1" si="146"/>
        <v>-</v>
      </c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39" t="str">
        <f t="shared" si="127"/>
        <v>-</v>
      </c>
      <c r="AN366" s="39" t="str">
        <f t="shared" si="128"/>
        <v>-</v>
      </c>
      <c r="AO366" s="39" t="str">
        <f t="shared" si="129"/>
        <v>-</v>
      </c>
      <c r="AP366" s="39" t="str">
        <f t="shared" si="130"/>
        <v>-</v>
      </c>
      <c r="AQ366" s="39" t="str">
        <f t="shared" si="131"/>
        <v>-</v>
      </c>
      <c r="AR366" s="39" t="str">
        <f t="shared" si="132"/>
        <v>-</v>
      </c>
      <c r="AS366" s="39" t="str">
        <f t="shared" si="133"/>
        <v>-</v>
      </c>
      <c r="AT366" s="39" t="str">
        <f t="shared" si="134"/>
        <v>-</v>
      </c>
      <c r="AU366" s="39" t="str">
        <f t="shared" si="135"/>
        <v>-</v>
      </c>
      <c r="AV366" s="39" t="str">
        <f t="shared" si="136"/>
        <v>-</v>
      </c>
      <c r="AW366" s="39" t="str">
        <f t="shared" si="137"/>
        <v>-</v>
      </c>
      <c r="AX366" s="39" t="str">
        <f t="shared" si="138"/>
        <v>-</v>
      </c>
      <c r="AY366" s="3"/>
      <c r="AZ366" s="26"/>
      <c r="BA366" s="26"/>
      <c r="BB366" s="34"/>
      <c r="BC366" s="26"/>
      <c r="BD366" s="34"/>
      <c r="BE366" s="34"/>
      <c r="BF366" s="34"/>
      <c r="BI366" s="26"/>
    </row>
    <row r="367" spans="1:61" s="4" customFormat="1" ht="13.9" customHeight="1" x14ac:dyDescent="0.25">
      <c r="A367" s="3"/>
      <c r="B367" s="9" t="s">
        <v>427</v>
      </c>
      <c r="C367" s="5"/>
      <c r="D367" s="6"/>
      <c r="E367" s="7"/>
      <c r="F367" s="7"/>
      <c r="G367" s="7"/>
      <c r="H367" s="6"/>
      <c r="I367" s="6"/>
      <c r="J367" s="6">
        <f t="shared" si="139"/>
        <v>0</v>
      </c>
      <c r="K367" s="13" t="str">
        <f t="shared" si="126"/>
        <v>-</v>
      </c>
      <c r="L367" s="6" t="str">
        <f t="shared" si="123"/>
        <v/>
      </c>
      <c r="M367" s="25" t="str">
        <f>IF(I367="","-",IFERROR(VLOOKUP(L367,Segédlisták!$B$3:$C$18,2,0),"-"))</f>
        <v>-</v>
      </c>
      <c r="N367" s="42" t="str">
        <f t="shared" si="124"/>
        <v>-</v>
      </c>
      <c r="O367" s="43"/>
      <c r="P367" s="44" t="str">
        <f t="shared" si="140"/>
        <v>-</v>
      </c>
      <c r="Q367" s="7" t="s">
        <v>1071</v>
      </c>
      <c r="R367" s="1"/>
      <c r="S367" s="1"/>
      <c r="T367" s="17" t="str">
        <f t="shared" si="125"/>
        <v>-</v>
      </c>
      <c r="U367" s="36" t="str">
        <f t="shared" ca="1" si="141"/>
        <v>-</v>
      </c>
      <c r="V367" s="37" t="str">
        <f t="shared" ca="1" si="142"/>
        <v>-</v>
      </c>
      <c r="W367" s="38" t="str">
        <f t="shared" si="143"/>
        <v>-</v>
      </c>
      <c r="X367" s="39" t="str">
        <f t="shared" si="144"/>
        <v>-</v>
      </c>
      <c r="Y367" s="36" t="str">
        <f t="shared" ca="1" si="145"/>
        <v>-</v>
      </c>
      <c r="Z367" s="37" t="str">
        <f t="shared" ca="1" si="146"/>
        <v>-</v>
      </c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39" t="str">
        <f t="shared" si="127"/>
        <v>-</v>
      </c>
      <c r="AN367" s="39" t="str">
        <f t="shared" si="128"/>
        <v>-</v>
      </c>
      <c r="AO367" s="39" t="str">
        <f t="shared" si="129"/>
        <v>-</v>
      </c>
      <c r="AP367" s="39" t="str">
        <f t="shared" si="130"/>
        <v>-</v>
      </c>
      <c r="AQ367" s="39" t="str">
        <f t="shared" si="131"/>
        <v>-</v>
      </c>
      <c r="AR367" s="39" t="str">
        <f t="shared" si="132"/>
        <v>-</v>
      </c>
      <c r="AS367" s="39" t="str">
        <f t="shared" si="133"/>
        <v>-</v>
      </c>
      <c r="AT367" s="39" t="str">
        <f t="shared" si="134"/>
        <v>-</v>
      </c>
      <c r="AU367" s="39" t="str">
        <f t="shared" si="135"/>
        <v>-</v>
      </c>
      <c r="AV367" s="39" t="str">
        <f t="shared" si="136"/>
        <v>-</v>
      </c>
      <c r="AW367" s="39" t="str">
        <f t="shared" si="137"/>
        <v>-</v>
      </c>
      <c r="AX367" s="39" t="str">
        <f t="shared" si="138"/>
        <v>-</v>
      </c>
      <c r="AY367" s="3"/>
      <c r="AZ367" s="26"/>
      <c r="BA367" s="26"/>
      <c r="BB367" s="34"/>
      <c r="BC367" s="26"/>
      <c r="BD367" s="34"/>
      <c r="BE367" s="34"/>
      <c r="BF367" s="34"/>
      <c r="BI367" s="26"/>
    </row>
    <row r="368" spans="1:61" s="4" customFormat="1" ht="13.9" customHeight="1" x14ac:dyDescent="0.25">
      <c r="A368" s="3"/>
      <c r="B368" s="9" t="s">
        <v>428</v>
      </c>
      <c r="C368" s="5"/>
      <c r="D368" s="6"/>
      <c r="E368" s="7"/>
      <c r="F368" s="7"/>
      <c r="G368" s="7"/>
      <c r="H368" s="6"/>
      <c r="I368" s="6"/>
      <c r="J368" s="6">
        <f t="shared" si="139"/>
        <v>0</v>
      </c>
      <c r="K368" s="13" t="str">
        <f t="shared" si="126"/>
        <v>-</v>
      </c>
      <c r="L368" s="6" t="str">
        <f t="shared" si="123"/>
        <v/>
      </c>
      <c r="M368" s="25" t="str">
        <f>IF(I368="","-",IFERROR(VLOOKUP(L368,Segédlisták!$B$3:$C$18,2,0),"-"))</f>
        <v>-</v>
      </c>
      <c r="N368" s="42" t="str">
        <f t="shared" si="124"/>
        <v>-</v>
      </c>
      <c r="O368" s="43"/>
      <c r="P368" s="44" t="str">
        <f t="shared" si="140"/>
        <v>-</v>
      </c>
      <c r="Q368" s="7" t="s">
        <v>1071</v>
      </c>
      <c r="R368" s="1"/>
      <c r="S368" s="1"/>
      <c r="T368" s="17" t="str">
        <f t="shared" si="125"/>
        <v>-</v>
      </c>
      <c r="U368" s="36" t="str">
        <f t="shared" ca="1" si="141"/>
        <v>-</v>
      </c>
      <c r="V368" s="37" t="str">
        <f t="shared" ca="1" si="142"/>
        <v>-</v>
      </c>
      <c r="W368" s="38" t="str">
        <f t="shared" si="143"/>
        <v>-</v>
      </c>
      <c r="X368" s="39" t="str">
        <f t="shared" si="144"/>
        <v>-</v>
      </c>
      <c r="Y368" s="36" t="str">
        <f t="shared" ca="1" si="145"/>
        <v>-</v>
      </c>
      <c r="Z368" s="37" t="str">
        <f t="shared" ca="1" si="146"/>
        <v>-</v>
      </c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39" t="str">
        <f t="shared" si="127"/>
        <v>-</v>
      </c>
      <c r="AN368" s="39" t="str">
        <f t="shared" si="128"/>
        <v>-</v>
      </c>
      <c r="AO368" s="39" t="str">
        <f t="shared" si="129"/>
        <v>-</v>
      </c>
      <c r="AP368" s="39" t="str">
        <f t="shared" si="130"/>
        <v>-</v>
      </c>
      <c r="AQ368" s="39" t="str">
        <f t="shared" si="131"/>
        <v>-</v>
      </c>
      <c r="AR368" s="39" t="str">
        <f t="shared" si="132"/>
        <v>-</v>
      </c>
      <c r="AS368" s="39" t="str">
        <f t="shared" si="133"/>
        <v>-</v>
      </c>
      <c r="AT368" s="39" t="str">
        <f t="shared" si="134"/>
        <v>-</v>
      </c>
      <c r="AU368" s="39" t="str">
        <f t="shared" si="135"/>
        <v>-</v>
      </c>
      <c r="AV368" s="39" t="str">
        <f t="shared" si="136"/>
        <v>-</v>
      </c>
      <c r="AW368" s="39" t="str">
        <f t="shared" si="137"/>
        <v>-</v>
      </c>
      <c r="AX368" s="39" t="str">
        <f t="shared" si="138"/>
        <v>-</v>
      </c>
      <c r="AY368" s="3"/>
      <c r="AZ368" s="26"/>
      <c r="BA368" s="26"/>
      <c r="BB368" s="34"/>
      <c r="BC368" s="26"/>
      <c r="BD368" s="34"/>
      <c r="BE368" s="34"/>
      <c r="BF368" s="34"/>
      <c r="BI368" s="26"/>
    </row>
    <row r="369" spans="1:61" s="4" customFormat="1" ht="13.9" customHeight="1" x14ac:dyDescent="0.25">
      <c r="A369" s="3"/>
      <c r="B369" s="9" t="s">
        <v>429</v>
      </c>
      <c r="C369" s="5"/>
      <c r="D369" s="6"/>
      <c r="E369" s="7"/>
      <c r="F369" s="7"/>
      <c r="G369" s="7"/>
      <c r="H369" s="6"/>
      <c r="I369" s="6"/>
      <c r="J369" s="6">
        <f t="shared" si="139"/>
        <v>0</v>
      </c>
      <c r="K369" s="13" t="str">
        <f t="shared" si="126"/>
        <v>-</v>
      </c>
      <c r="L369" s="6" t="str">
        <f t="shared" si="123"/>
        <v/>
      </c>
      <c r="M369" s="25" t="str">
        <f>IF(I369="","-",IFERROR(VLOOKUP(L369,Segédlisták!$B$3:$C$18,2,0),"-"))</f>
        <v>-</v>
      </c>
      <c r="N369" s="42" t="str">
        <f t="shared" si="124"/>
        <v>-</v>
      </c>
      <c r="O369" s="43"/>
      <c r="P369" s="44" t="str">
        <f t="shared" si="140"/>
        <v>-</v>
      </c>
      <c r="Q369" s="7" t="s">
        <v>1071</v>
      </c>
      <c r="R369" s="1"/>
      <c r="S369" s="1"/>
      <c r="T369" s="17" t="str">
        <f t="shared" si="125"/>
        <v>-</v>
      </c>
      <c r="U369" s="36" t="str">
        <f t="shared" ca="1" si="141"/>
        <v>-</v>
      </c>
      <c r="V369" s="37" t="str">
        <f t="shared" ca="1" si="142"/>
        <v>-</v>
      </c>
      <c r="W369" s="38" t="str">
        <f t="shared" si="143"/>
        <v>-</v>
      </c>
      <c r="X369" s="39" t="str">
        <f t="shared" si="144"/>
        <v>-</v>
      </c>
      <c r="Y369" s="36" t="str">
        <f t="shared" ca="1" si="145"/>
        <v>-</v>
      </c>
      <c r="Z369" s="37" t="str">
        <f t="shared" ca="1" si="146"/>
        <v>-</v>
      </c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39" t="str">
        <f t="shared" si="127"/>
        <v>-</v>
      </c>
      <c r="AN369" s="39" t="str">
        <f t="shared" si="128"/>
        <v>-</v>
      </c>
      <c r="AO369" s="39" t="str">
        <f t="shared" si="129"/>
        <v>-</v>
      </c>
      <c r="AP369" s="39" t="str">
        <f t="shared" si="130"/>
        <v>-</v>
      </c>
      <c r="AQ369" s="39" t="str">
        <f t="shared" si="131"/>
        <v>-</v>
      </c>
      <c r="AR369" s="39" t="str">
        <f t="shared" si="132"/>
        <v>-</v>
      </c>
      <c r="AS369" s="39" t="str">
        <f t="shared" si="133"/>
        <v>-</v>
      </c>
      <c r="AT369" s="39" t="str">
        <f t="shared" si="134"/>
        <v>-</v>
      </c>
      <c r="AU369" s="39" t="str">
        <f t="shared" si="135"/>
        <v>-</v>
      </c>
      <c r="AV369" s="39" t="str">
        <f t="shared" si="136"/>
        <v>-</v>
      </c>
      <c r="AW369" s="39" t="str">
        <f t="shared" si="137"/>
        <v>-</v>
      </c>
      <c r="AX369" s="39" t="str">
        <f t="shared" si="138"/>
        <v>-</v>
      </c>
      <c r="AY369" s="3"/>
      <c r="AZ369" s="26"/>
      <c r="BA369" s="26"/>
      <c r="BB369" s="34"/>
      <c r="BC369" s="26"/>
      <c r="BD369" s="34"/>
      <c r="BE369" s="34"/>
      <c r="BF369" s="34"/>
      <c r="BI369" s="26"/>
    </row>
    <row r="370" spans="1:61" s="4" customFormat="1" ht="13.9" customHeight="1" x14ac:dyDescent="0.25">
      <c r="A370" s="3"/>
      <c r="B370" s="9" t="s">
        <v>430</v>
      </c>
      <c r="C370" s="5"/>
      <c r="D370" s="6"/>
      <c r="E370" s="7"/>
      <c r="F370" s="7"/>
      <c r="G370" s="7"/>
      <c r="H370" s="6"/>
      <c r="I370" s="6"/>
      <c r="J370" s="6">
        <f t="shared" si="139"/>
        <v>0</v>
      </c>
      <c r="K370" s="13" t="str">
        <f t="shared" si="126"/>
        <v>-</v>
      </c>
      <c r="L370" s="6" t="str">
        <f t="shared" si="123"/>
        <v/>
      </c>
      <c r="M370" s="25" t="str">
        <f>IF(I370="","-",IFERROR(VLOOKUP(L370,Segédlisták!$B$3:$C$18,2,0),"-"))</f>
        <v>-</v>
      </c>
      <c r="N370" s="42" t="str">
        <f t="shared" si="124"/>
        <v>-</v>
      </c>
      <c r="O370" s="43"/>
      <c r="P370" s="44" t="str">
        <f t="shared" si="140"/>
        <v>-</v>
      </c>
      <c r="Q370" s="7" t="s">
        <v>1071</v>
      </c>
      <c r="R370" s="1"/>
      <c r="S370" s="1"/>
      <c r="T370" s="17" t="str">
        <f t="shared" si="125"/>
        <v>-</v>
      </c>
      <c r="U370" s="36" t="str">
        <f t="shared" ca="1" si="141"/>
        <v>-</v>
      </c>
      <c r="V370" s="37" t="str">
        <f t="shared" ca="1" si="142"/>
        <v>-</v>
      </c>
      <c r="W370" s="38" t="str">
        <f t="shared" si="143"/>
        <v>-</v>
      </c>
      <c r="X370" s="39" t="str">
        <f t="shared" si="144"/>
        <v>-</v>
      </c>
      <c r="Y370" s="36" t="str">
        <f t="shared" ca="1" si="145"/>
        <v>-</v>
      </c>
      <c r="Z370" s="37" t="str">
        <f t="shared" ca="1" si="146"/>
        <v>-</v>
      </c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39" t="str">
        <f t="shared" si="127"/>
        <v>-</v>
      </c>
      <c r="AN370" s="39" t="str">
        <f t="shared" si="128"/>
        <v>-</v>
      </c>
      <c r="AO370" s="39" t="str">
        <f t="shared" si="129"/>
        <v>-</v>
      </c>
      <c r="AP370" s="39" t="str">
        <f t="shared" si="130"/>
        <v>-</v>
      </c>
      <c r="AQ370" s="39" t="str">
        <f t="shared" si="131"/>
        <v>-</v>
      </c>
      <c r="AR370" s="39" t="str">
        <f t="shared" si="132"/>
        <v>-</v>
      </c>
      <c r="AS370" s="39" t="str">
        <f t="shared" si="133"/>
        <v>-</v>
      </c>
      <c r="AT370" s="39" t="str">
        <f t="shared" si="134"/>
        <v>-</v>
      </c>
      <c r="AU370" s="39" t="str">
        <f t="shared" si="135"/>
        <v>-</v>
      </c>
      <c r="AV370" s="39" t="str">
        <f t="shared" si="136"/>
        <v>-</v>
      </c>
      <c r="AW370" s="39" t="str">
        <f t="shared" si="137"/>
        <v>-</v>
      </c>
      <c r="AX370" s="39" t="str">
        <f t="shared" si="138"/>
        <v>-</v>
      </c>
      <c r="AY370" s="3"/>
      <c r="AZ370" s="26"/>
      <c r="BA370" s="26"/>
      <c r="BB370" s="34"/>
      <c r="BC370" s="26"/>
      <c r="BD370" s="34"/>
      <c r="BE370" s="34"/>
      <c r="BF370" s="34"/>
      <c r="BI370" s="26"/>
    </row>
    <row r="371" spans="1:61" s="4" customFormat="1" ht="13.9" customHeight="1" x14ac:dyDescent="0.25">
      <c r="A371" s="3"/>
      <c r="B371" s="9" t="s">
        <v>431</v>
      </c>
      <c r="C371" s="5"/>
      <c r="D371" s="6"/>
      <c r="E371" s="7"/>
      <c r="F371" s="7"/>
      <c r="G371" s="7"/>
      <c r="H371" s="6"/>
      <c r="I371" s="6"/>
      <c r="J371" s="6">
        <f t="shared" si="139"/>
        <v>0</v>
      </c>
      <c r="K371" s="13" t="str">
        <f t="shared" si="126"/>
        <v>-</v>
      </c>
      <c r="L371" s="6" t="str">
        <f t="shared" si="123"/>
        <v/>
      </c>
      <c r="M371" s="25" t="str">
        <f>IF(I371="","-",IFERROR(VLOOKUP(L371,Segédlisták!$B$3:$C$18,2,0),"-"))</f>
        <v>-</v>
      </c>
      <c r="N371" s="42" t="str">
        <f t="shared" si="124"/>
        <v>-</v>
      </c>
      <c r="O371" s="43"/>
      <c r="P371" s="44" t="str">
        <f t="shared" si="140"/>
        <v>-</v>
      </c>
      <c r="Q371" s="7" t="s">
        <v>1071</v>
      </c>
      <c r="R371" s="1"/>
      <c r="S371" s="1"/>
      <c r="T371" s="17" t="str">
        <f t="shared" si="125"/>
        <v>-</v>
      </c>
      <c r="U371" s="36" t="str">
        <f t="shared" ca="1" si="141"/>
        <v>-</v>
      </c>
      <c r="V371" s="37" t="str">
        <f t="shared" ca="1" si="142"/>
        <v>-</v>
      </c>
      <c r="W371" s="38" t="str">
        <f t="shared" si="143"/>
        <v>-</v>
      </c>
      <c r="X371" s="39" t="str">
        <f t="shared" si="144"/>
        <v>-</v>
      </c>
      <c r="Y371" s="36" t="str">
        <f t="shared" ca="1" si="145"/>
        <v>-</v>
      </c>
      <c r="Z371" s="37" t="str">
        <f t="shared" ca="1" si="146"/>
        <v>-</v>
      </c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39" t="str">
        <f t="shared" si="127"/>
        <v>-</v>
      </c>
      <c r="AN371" s="39" t="str">
        <f t="shared" si="128"/>
        <v>-</v>
      </c>
      <c r="AO371" s="39" t="str">
        <f t="shared" si="129"/>
        <v>-</v>
      </c>
      <c r="AP371" s="39" t="str">
        <f t="shared" si="130"/>
        <v>-</v>
      </c>
      <c r="AQ371" s="39" t="str">
        <f t="shared" si="131"/>
        <v>-</v>
      </c>
      <c r="AR371" s="39" t="str">
        <f t="shared" si="132"/>
        <v>-</v>
      </c>
      <c r="AS371" s="39" t="str">
        <f t="shared" si="133"/>
        <v>-</v>
      </c>
      <c r="AT371" s="39" t="str">
        <f t="shared" si="134"/>
        <v>-</v>
      </c>
      <c r="AU371" s="39" t="str">
        <f t="shared" si="135"/>
        <v>-</v>
      </c>
      <c r="AV371" s="39" t="str">
        <f t="shared" si="136"/>
        <v>-</v>
      </c>
      <c r="AW371" s="39" t="str">
        <f t="shared" si="137"/>
        <v>-</v>
      </c>
      <c r="AX371" s="39" t="str">
        <f t="shared" si="138"/>
        <v>-</v>
      </c>
      <c r="AY371" s="3"/>
      <c r="AZ371" s="26"/>
      <c r="BA371" s="26"/>
      <c r="BB371" s="34"/>
      <c r="BC371" s="26"/>
      <c r="BD371" s="34"/>
      <c r="BE371" s="34"/>
      <c r="BF371" s="34"/>
      <c r="BI371" s="26"/>
    </row>
    <row r="372" spans="1:61" s="4" customFormat="1" ht="13.9" customHeight="1" x14ac:dyDescent="0.25">
      <c r="A372" s="3"/>
      <c r="B372" s="9" t="s">
        <v>432</v>
      </c>
      <c r="C372" s="5"/>
      <c r="D372" s="6"/>
      <c r="E372" s="7"/>
      <c r="F372" s="7"/>
      <c r="G372" s="7"/>
      <c r="H372" s="6"/>
      <c r="I372" s="6"/>
      <c r="J372" s="6">
        <f t="shared" si="139"/>
        <v>0</v>
      </c>
      <c r="K372" s="13" t="str">
        <f t="shared" si="126"/>
        <v>-</v>
      </c>
      <c r="L372" s="6" t="str">
        <f t="shared" si="123"/>
        <v/>
      </c>
      <c r="M372" s="25" t="str">
        <f>IF(I372="","-",IFERROR(VLOOKUP(L372,Segédlisták!$B$3:$C$18,2,0),"-"))</f>
        <v>-</v>
      </c>
      <c r="N372" s="42" t="str">
        <f t="shared" si="124"/>
        <v>-</v>
      </c>
      <c r="O372" s="43"/>
      <c r="P372" s="44" t="str">
        <f t="shared" si="140"/>
        <v>-</v>
      </c>
      <c r="Q372" s="7" t="s">
        <v>1071</v>
      </c>
      <c r="R372" s="1"/>
      <c r="S372" s="1"/>
      <c r="T372" s="17" t="str">
        <f t="shared" si="125"/>
        <v>-</v>
      </c>
      <c r="U372" s="36" t="str">
        <f t="shared" ca="1" si="141"/>
        <v>-</v>
      </c>
      <c r="V372" s="37" t="str">
        <f t="shared" ca="1" si="142"/>
        <v>-</v>
      </c>
      <c r="W372" s="38" t="str">
        <f t="shared" si="143"/>
        <v>-</v>
      </c>
      <c r="X372" s="39" t="str">
        <f t="shared" si="144"/>
        <v>-</v>
      </c>
      <c r="Y372" s="36" t="str">
        <f t="shared" ca="1" si="145"/>
        <v>-</v>
      </c>
      <c r="Z372" s="37" t="str">
        <f t="shared" ca="1" si="146"/>
        <v>-</v>
      </c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39" t="str">
        <f t="shared" si="127"/>
        <v>-</v>
      </c>
      <c r="AN372" s="39" t="str">
        <f t="shared" si="128"/>
        <v>-</v>
      </c>
      <c r="AO372" s="39" t="str">
        <f t="shared" si="129"/>
        <v>-</v>
      </c>
      <c r="AP372" s="39" t="str">
        <f t="shared" si="130"/>
        <v>-</v>
      </c>
      <c r="AQ372" s="39" t="str">
        <f t="shared" si="131"/>
        <v>-</v>
      </c>
      <c r="AR372" s="39" t="str">
        <f t="shared" si="132"/>
        <v>-</v>
      </c>
      <c r="AS372" s="39" t="str">
        <f t="shared" si="133"/>
        <v>-</v>
      </c>
      <c r="AT372" s="39" t="str">
        <f t="shared" si="134"/>
        <v>-</v>
      </c>
      <c r="AU372" s="39" t="str">
        <f t="shared" si="135"/>
        <v>-</v>
      </c>
      <c r="AV372" s="39" t="str">
        <f t="shared" si="136"/>
        <v>-</v>
      </c>
      <c r="AW372" s="39" t="str">
        <f t="shared" si="137"/>
        <v>-</v>
      </c>
      <c r="AX372" s="39" t="str">
        <f t="shared" si="138"/>
        <v>-</v>
      </c>
      <c r="AY372" s="3"/>
      <c r="AZ372" s="26"/>
      <c r="BA372" s="26"/>
      <c r="BB372" s="34"/>
      <c r="BC372" s="26"/>
      <c r="BD372" s="34"/>
      <c r="BE372" s="34"/>
      <c r="BF372" s="34"/>
      <c r="BI372" s="26"/>
    </row>
    <row r="373" spans="1:61" s="4" customFormat="1" ht="13.9" customHeight="1" x14ac:dyDescent="0.25">
      <c r="A373" s="3"/>
      <c r="B373" s="9" t="s">
        <v>433</v>
      </c>
      <c r="C373" s="5"/>
      <c r="D373" s="6"/>
      <c r="E373" s="7"/>
      <c r="F373" s="7"/>
      <c r="G373" s="7"/>
      <c r="H373" s="6"/>
      <c r="I373" s="6"/>
      <c r="J373" s="6">
        <f t="shared" si="139"/>
        <v>0</v>
      </c>
      <c r="K373" s="13" t="str">
        <f t="shared" si="126"/>
        <v>-</v>
      </c>
      <c r="L373" s="6" t="str">
        <f t="shared" si="123"/>
        <v/>
      </c>
      <c r="M373" s="25" t="str">
        <f>IF(I373="","-",IFERROR(VLOOKUP(L373,Segédlisták!$B$3:$C$18,2,0),"-"))</f>
        <v>-</v>
      </c>
      <c r="N373" s="42" t="str">
        <f t="shared" si="124"/>
        <v>-</v>
      </c>
      <c r="O373" s="43"/>
      <c r="P373" s="44" t="str">
        <f t="shared" si="140"/>
        <v>-</v>
      </c>
      <c r="Q373" s="7" t="s">
        <v>1071</v>
      </c>
      <c r="R373" s="1"/>
      <c r="S373" s="1"/>
      <c r="T373" s="17" t="str">
        <f t="shared" si="125"/>
        <v>-</v>
      </c>
      <c r="U373" s="36" t="str">
        <f t="shared" ca="1" si="141"/>
        <v>-</v>
      </c>
      <c r="V373" s="37" t="str">
        <f t="shared" ca="1" si="142"/>
        <v>-</v>
      </c>
      <c r="W373" s="38" t="str">
        <f t="shared" si="143"/>
        <v>-</v>
      </c>
      <c r="X373" s="39" t="str">
        <f t="shared" si="144"/>
        <v>-</v>
      </c>
      <c r="Y373" s="36" t="str">
        <f t="shared" ca="1" si="145"/>
        <v>-</v>
      </c>
      <c r="Z373" s="37" t="str">
        <f t="shared" ca="1" si="146"/>
        <v>-</v>
      </c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39" t="str">
        <f t="shared" si="127"/>
        <v>-</v>
      </c>
      <c r="AN373" s="39" t="str">
        <f t="shared" si="128"/>
        <v>-</v>
      </c>
      <c r="AO373" s="39" t="str">
        <f t="shared" si="129"/>
        <v>-</v>
      </c>
      <c r="AP373" s="39" t="str">
        <f t="shared" si="130"/>
        <v>-</v>
      </c>
      <c r="AQ373" s="39" t="str">
        <f t="shared" si="131"/>
        <v>-</v>
      </c>
      <c r="AR373" s="39" t="str">
        <f t="shared" si="132"/>
        <v>-</v>
      </c>
      <c r="AS373" s="39" t="str">
        <f t="shared" si="133"/>
        <v>-</v>
      </c>
      <c r="AT373" s="39" t="str">
        <f t="shared" si="134"/>
        <v>-</v>
      </c>
      <c r="AU373" s="39" t="str">
        <f t="shared" si="135"/>
        <v>-</v>
      </c>
      <c r="AV373" s="39" t="str">
        <f t="shared" si="136"/>
        <v>-</v>
      </c>
      <c r="AW373" s="39" t="str">
        <f t="shared" si="137"/>
        <v>-</v>
      </c>
      <c r="AX373" s="39" t="str">
        <f t="shared" si="138"/>
        <v>-</v>
      </c>
      <c r="AY373" s="3"/>
      <c r="AZ373" s="26"/>
      <c r="BA373" s="26"/>
      <c r="BB373" s="34"/>
      <c r="BC373" s="26"/>
      <c r="BD373" s="34"/>
      <c r="BE373" s="34"/>
      <c r="BF373" s="34"/>
      <c r="BI373" s="26"/>
    </row>
    <row r="374" spans="1:61" s="4" customFormat="1" ht="13.9" customHeight="1" x14ac:dyDescent="0.25">
      <c r="A374" s="3"/>
      <c r="B374" s="9" t="s">
        <v>434</v>
      </c>
      <c r="C374" s="5"/>
      <c r="D374" s="6"/>
      <c r="E374" s="7"/>
      <c r="F374" s="7"/>
      <c r="G374" s="7"/>
      <c r="H374" s="6"/>
      <c r="I374" s="6"/>
      <c r="J374" s="6">
        <f t="shared" si="139"/>
        <v>0</v>
      </c>
      <c r="K374" s="13" t="str">
        <f t="shared" si="126"/>
        <v>-</v>
      </c>
      <c r="L374" s="6" t="str">
        <f t="shared" si="123"/>
        <v/>
      </c>
      <c r="M374" s="25" t="str">
        <f>IF(I374="","-",IFERROR(VLOOKUP(L374,Segédlisták!$B$3:$C$18,2,0),"-"))</f>
        <v>-</v>
      </c>
      <c r="N374" s="42" t="str">
        <f t="shared" si="124"/>
        <v>-</v>
      </c>
      <c r="O374" s="43"/>
      <c r="P374" s="44" t="str">
        <f t="shared" si="140"/>
        <v>-</v>
      </c>
      <c r="Q374" s="7" t="s">
        <v>1071</v>
      </c>
      <c r="R374" s="1"/>
      <c r="S374" s="1"/>
      <c r="T374" s="17" t="str">
        <f t="shared" si="125"/>
        <v>-</v>
      </c>
      <c r="U374" s="36" t="str">
        <f t="shared" ca="1" si="141"/>
        <v>-</v>
      </c>
      <c r="V374" s="37" t="str">
        <f t="shared" ca="1" si="142"/>
        <v>-</v>
      </c>
      <c r="W374" s="38" t="str">
        <f t="shared" si="143"/>
        <v>-</v>
      </c>
      <c r="X374" s="39" t="str">
        <f t="shared" si="144"/>
        <v>-</v>
      </c>
      <c r="Y374" s="36" t="str">
        <f t="shared" ca="1" si="145"/>
        <v>-</v>
      </c>
      <c r="Z374" s="37" t="str">
        <f t="shared" ca="1" si="146"/>
        <v>-</v>
      </c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39" t="str">
        <f t="shared" si="127"/>
        <v>-</v>
      </c>
      <c r="AN374" s="39" t="str">
        <f t="shared" si="128"/>
        <v>-</v>
      </c>
      <c r="AO374" s="39" t="str">
        <f t="shared" si="129"/>
        <v>-</v>
      </c>
      <c r="AP374" s="39" t="str">
        <f t="shared" si="130"/>
        <v>-</v>
      </c>
      <c r="AQ374" s="39" t="str">
        <f t="shared" si="131"/>
        <v>-</v>
      </c>
      <c r="AR374" s="39" t="str">
        <f t="shared" si="132"/>
        <v>-</v>
      </c>
      <c r="AS374" s="39" t="str">
        <f t="shared" si="133"/>
        <v>-</v>
      </c>
      <c r="AT374" s="39" t="str">
        <f t="shared" si="134"/>
        <v>-</v>
      </c>
      <c r="AU374" s="39" t="str">
        <f t="shared" si="135"/>
        <v>-</v>
      </c>
      <c r="AV374" s="39" t="str">
        <f t="shared" si="136"/>
        <v>-</v>
      </c>
      <c r="AW374" s="39" t="str">
        <f t="shared" si="137"/>
        <v>-</v>
      </c>
      <c r="AX374" s="39" t="str">
        <f t="shared" si="138"/>
        <v>-</v>
      </c>
      <c r="AY374" s="3"/>
      <c r="AZ374" s="26"/>
      <c r="BA374" s="26"/>
      <c r="BB374" s="34"/>
      <c r="BC374" s="26"/>
      <c r="BD374" s="34"/>
      <c r="BE374" s="34"/>
      <c r="BF374" s="34"/>
      <c r="BI374" s="26"/>
    </row>
    <row r="375" spans="1:61" s="4" customFormat="1" ht="13.9" customHeight="1" x14ac:dyDescent="0.25">
      <c r="A375" s="3"/>
      <c r="B375" s="9" t="s">
        <v>435</v>
      </c>
      <c r="C375" s="5"/>
      <c r="D375" s="6"/>
      <c r="E375" s="7"/>
      <c r="F375" s="7"/>
      <c r="G375" s="7"/>
      <c r="H375" s="6"/>
      <c r="I375" s="6"/>
      <c r="J375" s="6">
        <f t="shared" si="139"/>
        <v>0</v>
      </c>
      <c r="K375" s="13" t="str">
        <f t="shared" si="126"/>
        <v>-</v>
      </c>
      <c r="L375" s="6" t="str">
        <f t="shared" si="123"/>
        <v/>
      </c>
      <c r="M375" s="25" t="str">
        <f>IF(I375="","-",IFERROR(VLOOKUP(L375,Segédlisták!$B$3:$C$18,2,0),"-"))</f>
        <v>-</v>
      </c>
      <c r="N375" s="42" t="str">
        <f t="shared" si="124"/>
        <v>-</v>
      </c>
      <c r="O375" s="43"/>
      <c r="P375" s="44" t="str">
        <f t="shared" si="140"/>
        <v>-</v>
      </c>
      <c r="Q375" s="7" t="s">
        <v>1071</v>
      </c>
      <c r="R375" s="1"/>
      <c r="S375" s="1"/>
      <c r="T375" s="17" t="str">
        <f t="shared" si="125"/>
        <v>-</v>
      </c>
      <c r="U375" s="36" t="str">
        <f t="shared" ca="1" si="141"/>
        <v>-</v>
      </c>
      <c r="V375" s="37" t="str">
        <f t="shared" ca="1" si="142"/>
        <v>-</v>
      </c>
      <c r="W375" s="38" t="str">
        <f t="shared" si="143"/>
        <v>-</v>
      </c>
      <c r="X375" s="39" t="str">
        <f t="shared" si="144"/>
        <v>-</v>
      </c>
      <c r="Y375" s="36" t="str">
        <f t="shared" ca="1" si="145"/>
        <v>-</v>
      </c>
      <c r="Z375" s="37" t="str">
        <f t="shared" ca="1" si="146"/>
        <v>-</v>
      </c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39" t="str">
        <f t="shared" si="127"/>
        <v>-</v>
      </c>
      <c r="AN375" s="39" t="str">
        <f t="shared" si="128"/>
        <v>-</v>
      </c>
      <c r="AO375" s="39" t="str">
        <f t="shared" si="129"/>
        <v>-</v>
      </c>
      <c r="AP375" s="39" t="str">
        <f t="shared" si="130"/>
        <v>-</v>
      </c>
      <c r="AQ375" s="39" t="str">
        <f t="shared" si="131"/>
        <v>-</v>
      </c>
      <c r="AR375" s="39" t="str">
        <f t="shared" si="132"/>
        <v>-</v>
      </c>
      <c r="AS375" s="39" t="str">
        <f t="shared" si="133"/>
        <v>-</v>
      </c>
      <c r="AT375" s="39" t="str">
        <f t="shared" si="134"/>
        <v>-</v>
      </c>
      <c r="AU375" s="39" t="str">
        <f t="shared" si="135"/>
        <v>-</v>
      </c>
      <c r="AV375" s="39" t="str">
        <f t="shared" si="136"/>
        <v>-</v>
      </c>
      <c r="AW375" s="39" t="str">
        <f t="shared" si="137"/>
        <v>-</v>
      </c>
      <c r="AX375" s="39" t="str">
        <f t="shared" si="138"/>
        <v>-</v>
      </c>
      <c r="AY375" s="3"/>
      <c r="AZ375" s="26"/>
      <c r="BA375" s="26"/>
      <c r="BB375" s="34"/>
      <c r="BC375" s="26"/>
      <c r="BD375" s="34"/>
      <c r="BE375" s="34"/>
      <c r="BF375" s="34"/>
      <c r="BI375" s="26"/>
    </row>
    <row r="376" spans="1:61" s="4" customFormat="1" ht="13.9" customHeight="1" x14ac:dyDescent="0.25">
      <c r="A376" s="3"/>
      <c r="B376" s="9" t="s">
        <v>436</v>
      </c>
      <c r="C376" s="5"/>
      <c r="D376" s="6"/>
      <c r="E376" s="7"/>
      <c r="F376" s="7"/>
      <c r="G376" s="7"/>
      <c r="H376" s="6"/>
      <c r="I376" s="6"/>
      <c r="J376" s="6">
        <f t="shared" si="139"/>
        <v>0</v>
      </c>
      <c r="K376" s="13" t="str">
        <f t="shared" si="126"/>
        <v>-</v>
      </c>
      <c r="L376" s="6" t="str">
        <f t="shared" si="123"/>
        <v/>
      </c>
      <c r="M376" s="25" t="str">
        <f>IF(I376="","-",IFERROR(VLOOKUP(L376,Segédlisták!$B$3:$C$18,2,0),"-"))</f>
        <v>-</v>
      </c>
      <c r="N376" s="42" t="str">
        <f t="shared" si="124"/>
        <v>-</v>
      </c>
      <c r="O376" s="43"/>
      <c r="P376" s="44" t="str">
        <f t="shared" si="140"/>
        <v>-</v>
      </c>
      <c r="Q376" s="7" t="s">
        <v>1071</v>
      </c>
      <c r="R376" s="1"/>
      <c r="S376" s="1"/>
      <c r="T376" s="17" t="str">
        <f t="shared" si="125"/>
        <v>-</v>
      </c>
      <c r="U376" s="36" t="str">
        <f t="shared" ca="1" si="141"/>
        <v>-</v>
      </c>
      <c r="V376" s="37" t="str">
        <f t="shared" ca="1" si="142"/>
        <v>-</v>
      </c>
      <c r="W376" s="38" t="str">
        <f t="shared" si="143"/>
        <v>-</v>
      </c>
      <c r="X376" s="39" t="str">
        <f t="shared" si="144"/>
        <v>-</v>
      </c>
      <c r="Y376" s="36" t="str">
        <f t="shared" ca="1" si="145"/>
        <v>-</v>
      </c>
      <c r="Z376" s="37" t="str">
        <f t="shared" ca="1" si="146"/>
        <v>-</v>
      </c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39" t="str">
        <f t="shared" si="127"/>
        <v>-</v>
      </c>
      <c r="AN376" s="39" t="str">
        <f t="shared" si="128"/>
        <v>-</v>
      </c>
      <c r="AO376" s="39" t="str">
        <f t="shared" si="129"/>
        <v>-</v>
      </c>
      <c r="AP376" s="39" t="str">
        <f t="shared" si="130"/>
        <v>-</v>
      </c>
      <c r="AQ376" s="39" t="str">
        <f t="shared" si="131"/>
        <v>-</v>
      </c>
      <c r="AR376" s="39" t="str">
        <f t="shared" si="132"/>
        <v>-</v>
      </c>
      <c r="AS376" s="39" t="str">
        <f t="shared" si="133"/>
        <v>-</v>
      </c>
      <c r="AT376" s="39" t="str">
        <f t="shared" si="134"/>
        <v>-</v>
      </c>
      <c r="AU376" s="39" t="str">
        <f t="shared" si="135"/>
        <v>-</v>
      </c>
      <c r="AV376" s="39" t="str">
        <f t="shared" si="136"/>
        <v>-</v>
      </c>
      <c r="AW376" s="39" t="str">
        <f t="shared" si="137"/>
        <v>-</v>
      </c>
      <c r="AX376" s="39" t="str">
        <f t="shared" si="138"/>
        <v>-</v>
      </c>
      <c r="AY376" s="3"/>
      <c r="AZ376" s="26"/>
      <c r="BA376" s="26"/>
      <c r="BB376" s="34"/>
      <c r="BC376" s="26"/>
      <c r="BD376" s="34"/>
      <c r="BE376" s="34"/>
      <c r="BF376" s="34"/>
      <c r="BI376" s="26"/>
    </row>
    <row r="377" spans="1:61" s="4" customFormat="1" ht="13.9" customHeight="1" x14ac:dyDescent="0.25">
      <c r="A377" s="3"/>
      <c r="B377" s="9" t="s">
        <v>437</v>
      </c>
      <c r="C377" s="5"/>
      <c r="D377" s="6"/>
      <c r="E377" s="7"/>
      <c r="F377" s="7"/>
      <c r="G377" s="7"/>
      <c r="H377" s="6"/>
      <c r="I377" s="6"/>
      <c r="J377" s="6">
        <f t="shared" si="139"/>
        <v>0</v>
      </c>
      <c r="K377" s="13" t="str">
        <f t="shared" si="126"/>
        <v>-</v>
      </c>
      <c r="L377" s="6" t="str">
        <f t="shared" si="123"/>
        <v/>
      </c>
      <c r="M377" s="25" t="str">
        <f>IF(I377="","-",IFERROR(VLOOKUP(L377,Segédlisták!$B$3:$C$18,2,0),"-"))</f>
        <v>-</v>
      </c>
      <c r="N377" s="42" t="str">
        <f t="shared" si="124"/>
        <v>-</v>
      </c>
      <c r="O377" s="43"/>
      <c r="P377" s="44" t="str">
        <f t="shared" si="140"/>
        <v>-</v>
      </c>
      <c r="Q377" s="7" t="s">
        <v>1071</v>
      </c>
      <c r="R377" s="1"/>
      <c r="S377" s="1"/>
      <c r="T377" s="17" t="str">
        <f t="shared" si="125"/>
        <v>-</v>
      </c>
      <c r="U377" s="36" t="str">
        <f t="shared" ca="1" si="141"/>
        <v>-</v>
      </c>
      <c r="V377" s="37" t="str">
        <f t="shared" ca="1" si="142"/>
        <v>-</v>
      </c>
      <c r="W377" s="38" t="str">
        <f t="shared" si="143"/>
        <v>-</v>
      </c>
      <c r="X377" s="39" t="str">
        <f t="shared" si="144"/>
        <v>-</v>
      </c>
      <c r="Y377" s="36" t="str">
        <f t="shared" ca="1" si="145"/>
        <v>-</v>
      </c>
      <c r="Z377" s="37" t="str">
        <f t="shared" ca="1" si="146"/>
        <v>-</v>
      </c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39" t="str">
        <f t="shared" si="127"/>
        <v>-</v>
      </c>
      <c r="AN377" s="39" t="str">
        <f t="shared" si="128"/>
        <v>-</v>
      </c>
      <c r="AO377" s="39" t="str">
        <f t="shared" si="129"/>
        <v>-</v>
      </c>
      <c r="AP377" s="39" t="str">
        <f t="shared" si="130"/>
        <v>-</v>
      </c>
      <c r="AQ377" s="39" t="str">
        <f t="shared" si="131"/>
        <v>-</v>
      </c>
      <c r="AR377" s="39" t="str">
        <f t="shared" si="132"/>
        <v>-</v>
      </c>
      <c r="AS377" s="39" t="str">
        <f t="shared" si="133"/>
        <v>-</v>
      </c>
      <c r="AT377" s="39" t="str">
        <f t="shared" si="134"/>
        <v>-</v>
      </c>
      <c r="AU377" s="39" t="str">
        <f t="shared" si="135"/>
        <v>-</v>
      </c>
      <c r="AV377" s="39" t="str">
        <f t="shared" si="136"/>
        <v>-</v>
      </c>
      <c r="AW377" s="39" t="str">
        <f t="shared" si="137"/>
        <v>-</v>
      </c>
      <c r="AX377" s="39" t="str">
        <f t="shared" si="138"/>
        <v>-</v>
      </c>
      <c r="AY377" s="3"/>
      <c r="AZ377" s="26"/>
      <c r="BA377" s="26"/>
      <c r="BB377" s="34"/>
      <c r="BC377" s="26"/>
      <c r="BD377" s="34"/>
      <c r="BE377" s="34"/>
      <c r="BF377" s="34"/>
      <c r="BI377" s="26"/>
    </row>
    <row r="378" spans="1:61" s="4" customFormat="1" ht="13.9" customHeight="1" x14ac:dyDescent="0.25">
      <c r="A378" s="3"/>
      <c r="B378" s="9" t="s">
        <v>438</v>
      </c>
      <c r="C378" s="5"/>
      <c r="D378" s="6"/>
      <c r="E378" s="7"/>
      <c r="F378" s="7"/>
      <c r="G378" s="7"/>
      <c r="H378" s="6"/>
      <c r="I378" s="6"/>
      <c r="J378" s="6">
        <f t="shared" si="139"/>
        <v>0</v>
      </c>
      <c r="K378" s="13" t="str">
        <f t="shared" si="126"/>
        <v>-</v>
      </c>
      <c r="L378" s="6" t="str">
        <f t="shared" si="123"/>
        <v/>
      </c>
      <c r="M378" s="25" t="str">
        <f>IF(I378="","-",IFERROR(VLOOKUP(L378,Segédlisták!$B$3:$C$18,2,0),"-"))</f>
        <v>-</v>
      </c>
      <c r="N378" s="42" t="str">
        <f t="shared" si="124"/>
        <v>-</v>
      </c>
      <c r="O378" s="43"/>
      <c r="P378" s="44" t="str">
        <f t="shared" si="140"/>
        <v>-</v>
      </c>
      <c r="Q378" s="7" t="s">
        <v>1071</v>
      </c>
      <c r="R378" s="1"/>
      <c r="S378" s="1"/>
      <c r="T378" s="17" t="str">
        <f t="shared" si="125"/>
        <v>-</v>
      </c>
      <c r="U378" s="36" t="str">
        <f t="shared" ca="1" si="141"/>
        <v>-</v>
      </c>
      <c r="V378" s="37" t="str">
        <f t="shared" ca="1" si="142"/>
        <v>-</v>
      </c>
      <c r="W378" s="38" t="str">
        <f t="shared" si="143"/>
        <v>-</v>
      </c>
      <c r="X378" s="39" t="str">
        <f t="shared" si="144"/>
        <v>-</v>
      </c>
      <c r="Y378" s="36" t="str">
        <f t="shared" ca="1" si="145"/>
        <v>-</v>
      </c>
      <c r="Z378" s="37" t="str">
        <f t="shared" ca="1" si="146"/>
        <v>-</v>
      </c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39" t="str">
        <f t="shared" si="127"/>
        <v>-</v>
      </c>
      <c r="AN378" s="39" t="str">
        <f t="shared" si="128"/>
        <v>-</v>
      </c>
      <c r="AO378" s="39" t="str">
        <f t="shared" si="129"/>
        <v>-</v>
      </c>
      <c r="AP378" s="39" t="str">
        <f t="shared" si="130"/>
        <v>-</v>
      </c>
      <c r="AQ378" s="39" t="str">
        <f t="shared" si="131"/>
        <v>-</v>
      </c>
      <c r="AR378" s="39" t="str">
        <f t="shared" si="132"/>
        <v>-</v>
      </c>
      <c r="AS378" s="39" t="str">
        <f t="shared" si="133"/>
        <v>-</v>
      </c>
      <c r="AT378" s="39" t="str">
        <f t="shared" si="134"/>
        <v>-</v>
      </c>
      <c r="AU378" s="39" t="str">
        <f t="shared" si="135"/>
        <v>-</v>
      </c>
      <c r="AV378" s="39" t="str">
        <f t="shared" si="136"/>
        <v>-</v>
      </c>
      <c r="AW378" s="39" t="str">
        <f t="shared" si="137"/>
        <v>-</v>
      </c>
      <c r="AX378" s="39" t="str">
        <f t="shared" si="138"/>
        <v>-</v>
      </c>
      <c r="AY378" s="3"/>
      <c r="AZ378" s="26"/>
      <c r="BA378" s="26"/>
      <c r="BB378" s="34"/>
      <c r="BC378" s="26"/>
      <c r="BD378" s="34"/>
      <c r="BE378" s="34"/>
      <c r="BF378" s="34"/>
      <c r="BI378" s="26"/>
    </row>
    <row r="379" spans="1:61" s="4" customFormat="1" ht="13.9" customHeight="1" x14ac:dyDescent="0.25">
      <c r="A379" s="3"/>
      <c r="B379" s="9" t="s">
        <v>439</v>
      </c>
      <c r="C379" s="5"/>
      <c r="D379" s="6"/>
      <c r="E379" s="7"/>
      <c r="F379" s="7"/>
      <c r="G379" s="7"/>
      <c r="H379" s="6"/>
      <c r="I379" s="6"/>
      <c r="J379" s="6">
        <f t="shared" si="139"/>
        <v>0</v>
      </c>
      <c r="K379" s="13" t="str">
        <f t="shared" si="126"/>
        <v>-</v>
      </c>
      <c r="L379" s="6" t="str">
        <f t="shared" si="123"/>
        <v/>
      </c>
      <c r="M379" s="25" t="str">
        <f>IF(I379="","-",IFERROR(VLOOKUP(L379,Segédlisták!$B$3:$C$18,2,0),"-"))</f>
        <v>-</v>
      </c>
      <c r="N379" s="42" t="str">
        <f t="shared" si="124"/>
        <v>-</v>
      </c>
      <c r="O379" s="43"/>
      <c r="P379" s="44" t="str">
        <f t="shared" si="140"/>
        <v>-</v>
      </c>
      <c r="Q379" s="7" t="s">
        <v>1071</v>
      </c>
      <c r="R379" s="1"/>
      <c r="S379" s="1"/>
      <c r="T379" s="17" t="str">
        <f t="shared" si="125"/>
        <v>-</v>
      </c>
      <c r="U379" s="36" t="str">
        <f t="shared" ca="1" si="141"/>
        <v>-</v>
      </c>
      <c r="V379" s="37" t="str">
        <f t="shared" ca="1" si="142"/>
        <v>-</v>
      </c>
      <c r="W379" s="38" t="str">
        <f t="shared" si="143"/>
        <v>-</v>
      </c>
      <c r="X379" s="39" t="str">
        <f t="shared" si="144"/>
        <v>-</v>
      </c>
      <c r="Y379" s="36" t="str">
        <f t="shared" ca="1" si="145"/>
        <v>-</v>
      </c>
      <c r="Z379" s="37" t="str">
        <f t="shared" ca="1" si="146"/>
        <v>-</v>
      </c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39" t="str">
        <f t="shared" si="127"/>
        <v>-</v>
      </c>
      <c r="AN379" s="39" t="str">
        <f t="shared" si="128"/>
        <v>-</v>
      </c>
      <c r="AO379" s="39" t="str">
        <f t="shared" si="129"/>
        <v>-</v>
      </c>
      <c r="AP379" s="39" t="str">
        <f t="shared" si="130"/>
        <v>-</v>
      </c>
      <c r="AQ379" s="39" t="str">
        <f t="shared" si="131"/>
        <v>-</v>
      </c>
      <c r="AR379" s="39" t="str">
        <f t="shared" si="132"/>
        <v>-</v>
      </c>
      <c r="AS379" s="39" t="str">
        <f t="shared" si="133"/>
        <v>-</v>
      </c>
      <c r="AT379" s="39" t="str">
        <f t="shared" si="134"/>
        <v>-</v>
      </c>
      <c r="AU379" s="39" t="str">
        <f t="shared" si="135"/>
        <v>-</v>
      </c>
      <c r="AV379" s="39" t="str">
        <f t="shared" si="136"/>
        <v>-</v>
      </c>
      <c r="AW379" s="39" t="str">
        <f t="shared" si="137"/>
        <v>-</v>
      </c>
      <c r="AX379" s="39" t="str">
        <f t="shared" si="138"/>
        <v>-</v>
      </c>
      <c r="AY379" s="3"/>
      <c r="AZ379" s="26"/>
      <c r="BA379" s="26"/>
      <c r="BB379" s="34"/>
      <c r="BC379" s="26"/>
      <c r="BD379" s="34"/>
      <c r="BE379" s="34"/>
      <c r="BF379" s="34"/>
      <c r="BI379" s="26"/>
    </row>
    <row r="380" spans="1:61" s="4" customFormat="1" ht="13.9" customHeight="1" x14ac:dyDescent="0.25">
      <c r="A380" s="3"/>
      <c r="B380" s="9" t="s">
        <v>440</v>
      </c>
      <c r="C380" s="5"/>
      <c r="D380" s="6"/>
      <c r="E380" s="7"/>
      <c r="F380" s="7"/>
      <c r="G380" s="7"/>
      <c r="H380" s="6"/>
      <c r="I380" s="6"/>
      <c r="J380" s="6">
        <f t="shared" si="139"/>
        <v>0</v>
      </c>
      <c r="K380" s="13" t="str">
        <f t="shared" si="126"/>
        <v>-</v>
      </c>
      <c r="L380" s="6" t="str">
        <f t="shared" si="123"/>
        <v/>
      </c>
      <c r="M380" s="25" t="str">
        <f>IF(I380="","-",IFERROR(VLOOKUP(L380,Segédlisták!$B$3:$C$18,2,0),"-"))</f>
        <v>-</v>
      </c>
      <c r="N380" s="42" t="str">
        <f t="shared" si="124"/>
        <v>-</v>
      </c>
      <c r="O380" s="43"/>
      <c r="P380" s="44" t="str">
        <f t="shared" si="140"/>
        <v>-</v>
      </c>
      <c r="Q380" s="7" t="s">
        <v>1071</v>
      </c>
      <c r="R380" s="1"/>
      <c r="S380" s="1"/>
      <c r="T380" s="17" t="str">
        <f t="shared" si="125"/>
        <v>-</v>
      </c>
      <c r="U380" s="36" t="str">
        <f t="shared" ca="1" si="141"/>
        <v>-</v>
      </c>
      <c r="V380" s="37" t="str">
        <f t="shared" ca="1" si="142"/>
        <v>-</v>
      </c>
      <c r="W380" s="38" t="str">
        <f t="shared" si="143"/>
        <v>-</v>
      </c>
      <c r="X380" s="39" t="str">
        <f t="shared" si="144"/>
        <v>-</v>
      </c>
      <c r="Y380" s="36" t="str">
        <f t="shared" ca="1" si="145"/>
        <v>-</v>
      </c>
      <c r="Z380" s="37" t="str">
        <f t="shared" ca="1" si="146"/>
        <v>-</v>
      </c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39" t="str">
        <f t="shared" si="127"/>
        <v>-</v>
      </c>
      <c r="AN380" s="39" t="str">
        <f t="shared" si="128"/>
        <v>-</v>
      </c>
      <c r="AO380" s="39" t="str">
        <f t="shared" si="129"/>
        <v>-</v>
      </c>
      <c r="AP380" s="39" t="str">
        <f t="shared" si="130"/>
        <v>-</v>
      </c>
      <c r="AQ380" s="39" t="str">
        <f t="shared" si="131"/>
        <v>-</v>
      </c>
      <c r="AR380" s="39" t="str">
        <f t="shared" si="132"/>
        <v>-</v>
      </c>
      <c r="AS380" s="39" t="str">
        <f t="shared" si="133"/>
        <v>-</v>
      </c>
      <c r="AT380" s="39" t="str">
        <f t="shared" si="134"/>
        <v>-</v>
      </c>
      <c r="AU380" s="39" t="str">
        <f t="shared" si="135"/>
        <v>-</v>
      </c>
      <c r="AV380" s="39" t="str">
        <f t="shared" si="136"/>
        <v>-</v>
      </c>
      <c r="AW380" s="39" t="str">
        <f t="shared" si="137"/>
        <v>-</v>
      </c>
      <c r="AX380" s="39" t="str">
        <f t="shared" si="138"/>
        <v>-</v>
      </c>
      <c r="AY380" s="3"/>
      <c r="AZ380" s="26"/>
      <c r="BA380" s="26"/>
      <c r="BB380" s="34"/>
      <c r="BC380" s="26"/>
      <c r="BD380" s="34"/>
      <c r="BE380" s="34"/>
      <c r="BF380" s="34"/>
      <c r="BI380" s="26"/>
    </row>
    <row r="381" spans="1:61" s="4" customFormat="1" ht="13.9" customHeight="1" x14ac:dyDescent="0.25">
      <c r="A381" s="3"/>
      <c r="B381" s="9" t="s">
        <v>441</v>
      </c>
      <c r="C381" s="5"/>
      <c r="D381" s="6"/>
      <c r="E381" s="7"/>
      <c r="F381" s="7"/>
      <c r="G381" s="7"/>
      <c r="H381" s="6"/>
      <c r="I381" s="6"/>
      <c r="J381" s="6">
        <f t="shared" si="139"/>
        <v>0</v>
      </c>
      <c r="K381" s="13" t="str">
        <f t="shared" si="126"/>
        <v>-</v>
      </c>
      <c r="L381" s="6" t="str">
        <f t="shared" si="123"/>
        <v/>
      </c>
      <c r="M381" s="25" t="str">
        <f>IF(I381="","-",IFERROR(VLOOKUP(L381,Segédlisták!$B$3:$C$18,2,0),"-"))</f>
        <v>-</v>
      </c>
      <c r="N381" s="42" t="str">
        <f t="shared" si="124"/>
        <v>-</v>
      </c>
      <c r="O381" s="43"/>
      <c r="P381" s="44" t="str">
        <f t="shared" si="140"/>
        <v>-</v>
      </c>
      <c r="Q381" s="7" t="s">
        <v>1071</v>
      </c>
      <c r="R381" s="1"/>
      <c r="S381" s="1"/>
      <c r="T381" s="17" t="str">
        <f t="shared" si="125"/>
        <v>-</v>
      </c>
      <c r="U381" s="36" t="str">
        <f t="shared" ca="1" si="141"/>
        <v>-</v>
      </c>
      <c r="V381" s="37" t="str">
        <f t="shared" ca="1" si="142"/>
        <v>-</v>
      </c>
      <c r="W381" s="38" t="str">
        <f t="shared" si="143"/>
        <v>-</v>
      </c>
      <c r="X381" s="39" t="str">
        <f t="shared" si="144"/>
        <v>-</v>
      </c>
      <c r="Y381" s="36" t="str">
        <f t="shared" ca="1" si="145"/>
        <v>-</v>
      </c>
      <c r="Z381" s="37" t="str">
        <f t="shared" ca="1" si="146"/>
        <v>-</v>
      </c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39" t="str">
        <f t="shared" si="127"/>
        <v>-</v>
      </c>
      <c r="AN381" s="39" t="str">
        <f t="shared" si="128"/>
        <v>-</v>
      </c>
      <c r="AO381" s="39" t="str">
        <f t="shared" si="129"/>
        <v>-</v>
      </c>
      <c r="AP381" s="39" t="str">
        <f t="shared" si="130"/>
        <v>-</v>
      </c>
      <c r="AQ381" s="39" t="str">
        <f t="shared" si="131"/>
        <v>-</v>
      </c>
      <c r="AR381" s="39" t="str">
        <f t="shared" si="132"/>
        <v>-</v>
      </c>
      <c r="AS381" s="39" t="str">
        <f t="shared" si="133"/>
        <v>-</v>
      </c>
      <c r="AT381" s="39" t="str">
        <f t="shared" si="134"/>
        <v>-</v>
      </c>
      <c r="AU381" s="39" t="str">
        <f t="shared" si="135"/>
        <v>-</v>
      </c>
      <c r="AV381" s="39" t="str">
        <f t="shared" si="136"/>
        <v>-</v>
      </c>
      <c r="AW381" s="39" t="str">
        <f t="shared" si="137"/>
        <v>-</v>
      </c>
      <c r="AX381" s="39" t="str">
        <f t="shared" si="138"/>
        <v>-</v>
      </c>
      <c r="AY381" s="3"/>
      <c r="AZ381" s="26"/>
      <c r="BA381" s="26"/>
      <c r="BB381" s="34"/>
      <c r="BC381" s="26"/>
      <c r="BD381" s="34"/>
      <c r="BE381" s="34"/>
      <c r="BF381" s="34"/>
      <c r="BI381" s="26"/>
    </row>
    <row r="382" spans="1:61" s="4" customFormat="1" ht="13.9" customHeight="1" x14ac:dyDescent="0.25">
      <c r="A382" s="3"/>
      <c r="B382" s="9" t="s">
        <v>442</v>
      </c>
      <c r="C382" s="5"/>
      <c r="D382" s="6"/>
      <c r="E382" s="7"/>
      <c r="F382" s="7"/>
      <c r="G382" s="7"/>
      <c r="H382" s="6"/>
      <c r="I382" s="6"/>
      <c r="J382" s="6">
        <f t="shared" si="139"/>
        <v>0</v>
      </c>
      <c r="K382" s="13" t="str">
        <f t="shared" si="126"/>
        <v>-</v>
      </c>
      <c r="L382" s="6" t="str">
        <f t="shared" si="123"/>
        <v/>
      </c>
      <c r="M382" s="25" t="str">
        <f>IF(I382="","-",IFERROR(VLOOKUP(L382,Segédlisták!$B$3:$C$18,2,0),"-"))</f>
        <v>-</v>
      </c>
      <c r="N382" s="42" t="str">
        <f t="shared" si="124"/>
        <v>-</v>
      </c>
      <c r="O382" s="43"/>
      <c r="P382" s="44" t="str">
        <f t="shared" si="140"/>
        <v>-</v>
      </c>
      <c r="Q382" s="7" t="s">
        <v>1071</v>
      </c>
      <c r="R382" s="1"/>
      <c r="S382" s="1"/>
      <c r="T382" s="17" t="str">
        <f t="shared" si="125"/>
        <v>-</v>
      </c>
      <c r="U382" s="36" t="str">
        <f t="shared" ca="1" si="141"/>
        <v>-</v>
      </c>
      <c r="V382" s="37" t="str">
        <f t="shared" ca="1" si="142"/>
        <v>-</v>
      </c>
      <c r="W382" s="38" t="str">
        <f t="shared" si="143"/>
        <v>-</v>
      </c>
      <c r="X382" s="39" t="str">
        <f t="shared" si="144"/>
        <v>-</v>
      </c>
      <c r="Y382" s="36" t="str">
        <f t="shared" ca="1" si="145"/>
        <v>-</v>
      </c>
      <c r="Z382" s="37" t="str">
        <f t="shared" ca="1" si="146"/>
        <v>-</v>
      </c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39" t="str">
        <f t="shared" si="127"/>
        <v>-</v>
      </c>
      <c r="AN382" s="39" t="str">
        <f t="shared" si="128"/>
        <v>-</v>
      </c>
      <c r="AO382" s="39" t="str">
        <f t="shared" si="129"/>
        <v>-</v>
      </c>
      <c r="AP382" s="39" t="str">
        <f t="shared" si="130"/>
        <v>-</v>
      </c>
      <c r="AQ382" s="39" t="str">
        <f t="shared" si="131"/>
        <v>-</v>
      </c>
      <c r="AR382" s="39" t="str">
        <f t="shared" si="132"/>
        <v>-</v>
      </c>
      <c r="AS382" s="39" t="str">
        <f t="shared" si="133"/>
        <v>-</v>
      </c>
      <c r="AT382" s="39" t="str">
        <f t="shared" si="134"/>
        <v>-</v>
      </c>
      <c r="AU382" s="39" t="str">
        <f t="shared" si="135"/>
        <v>-</v>
      </c>
      <c r="AV382" s="39" t="str">
        <f t="shared" si="136"/>
        <v>-</v>
      </c>
      <c r="AW382" s="39" t="str">
        <f t="shared" si="137"/>
        <v>-</v>
      </c>
      <c r="AX382" s="39" t="str">
        <f t="shared" si="138"/>
        <v>-</v>
      </c>
      <c r="AY382" s="3"/>
      <c r="AZ382" s="26"/>
      <c r="BA382" s="26"/>
      <c r="BB382" s="34"/>
      <c r="BC382" s="26"/>
      <c r="BD382" s="34"/>
      <c r="BE382" s="34"/>
      <c r="BF382" s="34"/>
      <c r="BI382" s="26"/>
    </row>
    <row r="383" spans="1:61" s="4" customFormat="1" ht="13.9" customHeight="1" x14ac:dyDescent="0.25">
      <c r="A383" s="3"/>
      <c r="B383" s="9" t="s">
        <v>443</v>
      </c>
      <c r="C383" s="5"/>
      <c r="D383" s="6"/>
      <c r="E383" s="7"/>
      <c r="F383" s="7"/>
      <c r="G383" s="7"/>
      <c r="H383" s="6"/>
      <c r="I383" s="6"/>
      <c r="J383" s="6">
        <f t="shared" si="139"/>
        <v>0</v>
      </c>
      <c r="K383" s="13" t="str">
        <f t="shared" si="126"/>
        <v>-</v>
      </c>
      <c r="L383" s="6" t="str">
        <f t="shared" ref="L383:L446" si="147">RIGHT(LEFT(I383,5),2)</f>
        <v/>
      </c>
      <c r="M383" s="25" t="str">
        <f>IF(I383="","-",IFERROR(VLOOKUP(L383,Segédlisták!$B$3:$C$18,2,0),"-"))</f>
        <v>-</v>
      </c>
      <c r="N383" s="42" t="str">
        <f t="shared" ref="N383:N446" si="148">IF(O383="","-",15*O383)</f>
        <v>-</v>
      </c>
      <c r="O383" s="43"/>
      <c r="P383" s="44" t="str">
        <f t="shared" si="140"/>
        <v>-</v>
      </c>
      <c r="Q383" s="7" t="s">
        <v>1071</v>
      </c>
      <c r="R383" s="1"/>
      <c r="S383" s="1"/>
      <c r="T383" s="17" t="str">
        <f t="shared" ref="T383:T446" si="149">IF(OR($R383="",S383=""),"-",DATEDIF(R383,S383,"m"))</f>
        <v>-</v>
      </c>
      <c r="U383" s="36" t="str">
        <f t="shared" ca="1" si="141"/>
        <v>-</v>
      </c>
      <c r="V383" s="37" t="str">
        <f t="shared" ca="1" si="142"/>
        <v>-</v>
      </c>
      <c r="W383" s="38" t="str">
        <f t="shared" si="143"/>
        <v>-</v>
      </c>
      <c r="X383" s="39" t="str">
        <f t="shared" si="144"/>
        <v>-</v>
      </c>
      <c r="Y383" s="36" t="str">
        <f t="shared" ca="1" si="145"/>
        <v>-</v>
      </c>
      <c r="Z383" s="37" t="str">
        <f t="shared" ca="1" si="146"/>
        <v>-</v>
      </c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39" t="str">
        <f t="shared" si="127"/>
        <v>-</v>
      </c>
      <c r="AN383" s="39" t="str">
        <f t="shared" si="128"/>
        <v>-</v>
      </c>
      <c r="AO383" s="39" t="str">
        <f t="shared" si="129"/>
        <v>-</v>
      </c>
      <c r="AP383" s="39" t="str">
        <f t="shared" si="130"/>
        <v>-</v>
      </c>
      <c r="AQ383" s="39" t="str">
        <f t="shared" si="131"/>
        <v>-</v>
      </c>
      <c r="AR383" s="39" t="str">
        <f t="shared" si="132"/>
        <v>-</v>
      </c>
      <c r="AS383" s="39" t="str">
        <f t="shared" si="133"/>
        <v>-</v>
      </c>
      <c r="AT383" s="39" t="str">
        <f t="shared" si="134"/>
        <v>-</v>
      </c>
      <c r="AU383" s="39" t="str">
        <f t="shared" si="135"/>
        <v>-</v>
      </c>
      <c r="AV383" s="39" t="str">
        <f t="shared" si="136"/>
        <v>-</v>
      </c>
      <c r="AW383" s="39" t="str">
        <f t="shared" si="137"/>
        <v>-</v>
      </c>
      <c r="AX383" s="39" t="str">
        <f t="shared" si="138"/>
        <v>-</v>
      </c>
      <c r="AY383" s="3"/>
      <c r="AZ383" s="26"/>
      <c r="BA383" s="26"/>
      <c r="BB383" s="34"/>
      <c r="BC383" s="26"/>
      <c r="BD383" s="34"/>
      <c r="BE383" s="34"/>
      <c r="BF383" s="34"/>
      <c r="BI383" s="26"/>
    </row>
    <row r="384" spans="1:61" s="4" customFormat="1" ht="13.9" customHeight="1" x14ac:dyDescent="0.25">
      <c r="A384" s="3"/>
      <c r="B384" s="9" t="s">
        <v>444</v>
      </c>
      <c r="C384" s="5"/>
      <c r="D384" s="6"/>
      <c r="E384" s="7"/>
      <c r="F384" s="7"/>
      <c r="G384" s="7"/>
      <c r="H384" s="6"/>
      <c r="I384" s="6"/>
      <c r="J384" s="6">
        <f t="shared" si="139"/>
        <v>0</v>
      </c>
      <c r="K384" s="13" t="str">
        <f t="shared" si="126"/>
        <v>-</v>
      </c>
      <c r="L384" s="6" t="str">
        <f t="shared" si="147"/>
        <v/>
      </c>
      <c r="M384" s="25" t="str">
        <f>IF(I384="","-",IFERROR(VLOOKUP(L384,Segédlisták!$B$3:$C$18,2,0),"-"))</f>
        <v>-</v>
      </c>
      <c r="N384" s="42" t="str">
        <f t="shared" si="148"/>
        <v>-</v>
      </c>
      <c r="O384" s="43"/>
      <c r="P384" s="44" t="str">
        <f t="shared" si="140"/>
        <v>-</v>
      </c>
      <c r="Q384" s="7" t="s">
        <v>1071</v>
      </c>
      <c r="R384" s="1"/>
      <c r="S384" s="1"/>
      <c r="T384" s="17" t="str">
        <f t="shared" si="149"/>
        <v>-</v>
      </c>
      <c r="U384" s="36" t="str">
        <f t="shared" ca="1" si="141"/>
        <v>-</v>
      </c>
      <c r="V384" s="37" t="str">
        <f t="shared" ca="1" si="142"/>
        <v>-</v>
      </c>
      <c r="W384" s="38" t="str">
        <f t="shared" si="143"/>
        <v>-</v>
      </c>
      <c r="X384" s="39" t="str">
        <f t="shared" si="144"/>
        <v>-</v>
      </c>
      <c r="Y384" s="36" t="str">
        <f t="shared" ca="1" si="145"/>
        <v>-</v>
      </c>
      <c r="Z384" s="37" t="str">
        <f t="shared" ca="1" si="146"/>
        <v>-</v>
      </c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39" t="str">
        <f t="shared" si="127"/>
        <v>-</v>
      </c>
      <c r="AN384" s="39" t="str">
        <f t="shared" si="128"/>
        <v>-</v>
      </c>
      <c r="AO384" s="39" t="str">
        <f t="shared" si="129"/>
        <v>-</v>
      </c>
      <c r="AP384" s="39" t="str">
        <f t="shared" si="130"/>
        <v>-</v>
      </c>
      <c r="AQ384" s="39" t="str">
        <f t="shared" si="131"/>
        <v>-</v>
      </c>
      <c r="AR384" s="39" t="str">
        <f t="shared" si="132"/>
        <v>-</v>
      </c>
      <c r="AS384" s="39" t="str">
        <f t="shared" si="133"/>
        <v>-</v>
      </c>
      <c r="AT384" s="39" t="str">
        <f t="shared" si="134"/>
        <v>-</v>
      </c>
      <c r="AU384" s="39" t="str">
        <f t="shared" si="135"/>
        <v>-</v>
      </c>
      <c r="AV384" s="39" t="str">
        <f t="shared" si="136"/>
        <v>-</v>
      </c>
      <c r="AW384" s="39" t="str">
        <f t="shared" si="137"/>
        <v>-</v>
      </c>
      <c r="AX384" s="39" t="str">
        <f t="shared" si="138"/>
        <v>-</v>
      </c>
      <c r="AY384" s="3"/>
      <c r="AZ384" s="26"/>
      <c r="BA384" s="26"/>
      <c r="BB384" s="34"/>
      <c r="BC384" s="26"/>
      <c r="BD384" s="34"/>
      <c r="BE384" s="34"/>
      <c r="BF384" s="34"/>
      <c r="BI384" s="26"/>
    </row>
    <row r="385" spans="1:61" s="4" customFormat="1" ht="13.9" customHeight="1" x14ac:dyDescent="0.25">
      <c r="A385" s="3"/>
      <c r="B385" s="9" t="s">
        <v>445</v>
      </c>
      <c r="C385" s="5"/>
      <c r="D385" s="6"/>
      <c r="E385" s="7"/>
      <c r="F385" s="7"/>
      <c r="G385" s="7"/>
      <c r="H385" s="6"/>
      <c r="I385" s="6"/>
      <c r="J385" s="6">
        <f t="shared" si="139"/>
        <v>0</v>
      </c>
      <c r="K385" s="13" t="str">
        <f t="shared" si="126"/>
        <v>-</v>
      </c>
      <c r="L385" s="6" t="str">
        <f t="shared" si="147"/>
        <v/>
      </c>
      <c r="M385" s="25" t="str">
        <f>IF(I385="","-",IFERROR(VLOOKUP(L385,Segédlisták!$B$3:$C$18,2,0),"-"))</f>
        <v>-</v>
      </c>
      <c r="N385" s="42" t="str">
        <f t="shared" si="148"/>
        <v>-</v>
      </c>
      <c r="O385" s="43"/>
      <c r="P385" s="44" t="str">
        <f t="shared" si="140"/>
        <v>-</v>
      </c>
      <c r="Q385" s="7" t="s">
        <v>1071</v>
      </c>
      <c r="R385" s="1"/>
      <c r="S385" s="1"/>
      <c r="T385" s="17" t="str">
        <f t="shared" si="149"/>
        <v>-</v>
      </c>
      <c r="U385" s="36" t="str">
        <f t="shared" ca="1" si="141"/>
        <v>-</v>
      </c>
      <c r="V385" s="37" t="str">
        <f t="shared" ca="1" si="142"/>
        <v>-</v>
      </c>
      <c r="W385" s="38" t="str">
        <f t="shared" si="143"/>
        <v>-</v>
      </c>
      <c r="X385" s="39" t="str">
        <f t="shared" si="144"/>
        <v>-</v>
      </c>
      <c r="Y385" s="36" t="str">
        <f t="shared" ca="1" si="145"/>
        <v>-</v>
      </c>
      <c r="Z385" s="37" t="str">
        <f t="shared" ca="1" si="146"/>
        <v>-</v>
      </c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39" t="str">
        <f t="shared" si="127"/>
        <v>-</v>
      </c>
      <c r="AN385" s="39" t="str">
        <f t="shared" si="128"/>
        <v>-</v>
      </c>
      <c r="AO385" s="39" t="str">
        <f t="shared" si="129"/>
        <v>-</v>
      </c>
      <c r="AP385" s="39" t="str">
        <f t="shared" si="130"/>
        <v>-</v>
      </c>
      <c r="AQ385" s="39" t="str">
        <f t="shared" si="131"/>
        <v>-</v>
      </c>
      <c r="AR385" s="39" t="str">
        <f t="shared" si="132"/>
        <v>-</v>
      </c>
      <c r="AS385" s="39" t="str">
        <f t="shared" si="133"/>
        <v>-</v>
      </c>
      <c r="AT385" s="39" t="str">
        <f t="shared" si="134"/>
        <v>-</v>
      </c>
      <c r="AU385" s="39" t="str">
        <f t="shared" si="135"/>
        <v>-</v>
      </c>
      <c r="AV385" s="39" t="str">
        <f t="shared" si="136"/>
        <v>-</v>
      </c>
      <c r="AW385" s="39" t="str">
        <f t="shared" si="137"/>
        <v>-</v>
      </c>
      <c r="AX385" s="39" t="str">
        <f t="shared" si="138"/>
        <v>-</v>
      </c>
      <c r="AY385" s="3"/>
      <c r="AZ385" s="26"/>
      <c r="BA385" s="26"/>
      <c r="BB385" s="34"/>
      <c r="BC385" s="26"/>
      <c r="BD385" s="34"/>
      <c r="BE385" s="34"/>
      <c r="BF385" s="34"/>
      <c r="BI385" s="26"/>
    </row>
    <row r="386" spans="1:61" s="4" customFormat="1" ht="13.9" customHeight="1" x14ac:dyDescent="0.25">
      <c r="A386" s="3"/>
      <c r="B386" s="9" t="s">
        <v>446</v>
      </c>
      <c r="C386" s="5"/>
      <c r="D386" s="6"/>
      <c r="E386" s="7"/>
      <c r="F386" s="7"/>
      <c r="G386" s="7"/>
      <c r="H386" s="6"/>
      <c r="I386" s="6"/>
      <c r="J386" s="6">
        <f t="shared" si="139"/>
        <v>0</v>
      </c>
      <c r="K386" s="13" t="str">
        <f t="shared" si="126"/>
        <v>-</v>
      </c>
      <c r="L386" s="6" t="str">
        <f t="shared" si="147"/>
        <v/>
      </c>
      <c r="M386" s="25" t="str">
        <f>IF(I386="","-",IFERROR(VLOOKUP(L386,Segédlisták!$B$3:$C$18,2,0),"-"))</f>
        <v>-</v>
      </c>
      <c r="N386" s="42" t="str">
        <f t="shared" si="148"/>
        <v>-</v>
      </c>
      <c r="O386" s="43"/>
      <c r="P386" s="44" t="str">
        <f t="shared" si="140"/>
        <v>-</v>
      </c>
      <c r="Q386" s="7" t="s">
        <v>1071</v>
      </c>
      <c r="R386" s="1"/>
      <c r="S386" s="1"/>
      <c r="T386" s="17" t="str">
        <f t="shared" si="149"/>
        <v>-</v>
      </c>
      <c r="U386" s="36" t="str">
        <f t="shared" ca="1" si="141"/>
        <v>-</v>
      </c>
      <c r="V386" s="37" t="str">
        <f t="shared" ca="1" si="142"/>
        <v>-</v>
      </c>
      <c r="W386" s="38" t="str">
        <f t="shared" si="143"/>
        <v>-</v>
      </c>
      <c r="X386" s="39" t="str">
        <f t="shared" si="144"/>
        <v>-</v>
      </c>
      <c r="Y386" s="36" t="str">
        <f t="shared" ca="1" si="145"/>
        <v>-</v>
      </c>
      <c r="Z386" s="37" t="str">
        <f t="shared" ca="1" si="146"/>
        <v>-</v>
      </c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39" t="str">
        <f t="shared" si="127"/>
        <v>-</v>
      </c>
      <c r="AN386" s="39" t="str">
        <f t="shared" si="128"/>
        <v>-</v>
      </c>
      <c r="AO386" s="39" t="str">
        <f t="shared" si="129"/>
        <v>-</v>
      </c>
      <c r="AP386" s="39" t="str">
        <f t="shared" si="130"/>
        <v>-</v>
      </c>
      <c r="AQ386" s="39" t="str">
        <f t="shared" si="131"/>
        <v>-</v>
      </c>
      <c r="AR386" s="39" t="str">
        <f t="shared" si="132"/>
        <v>-</v>
      </c>
      <c r="AS386" s="39" t="str">
        <f t="shared" si="133"/>
        <v>-</v>
      </c>
      <c r="AT386" s="39" t="str">
        <f t="shared" si="134"/>
        <v>-</v>
      </c>
      <c r="AU386" s="39" t="str">
        <f t="shared" si="135"/>
        <v>-</v>
      </c>
      <c r="AV386" s="39" t="str">
        <f t="shared" si="136"/>
        <v>-</v>
      </c>
      <c r="AW386" s="39" t="str">
        <f t="shared" si="137"/>
        <v>-</v>
      </c>
      <c r="AX386" s="39" t="str">
        <f t="shared" si="138"/>
        <v>-</v>
      </c>
      <c r="AY386" s="3"/>
      <c r="AZ386" s="26"/>
      <c r="BA386" s="26"/>
      <c r="BB386" s="34"/>
      <c r="BC386" s="26"/>
      <c r="BD386" s="34"/>
      <c r="BE386" s="34"/>
      <c r="BF386" s="34"/>
      <c r="BI386" s="26"/>
    </row>
    <row r="387" spans="1:61" s="4" customFormat="1" ht="13.9" customHeight="1" x14ac:dyDescent="0.25">
      <c r="A387" s="3"/>
      <c r="B387" s="9" t="s">
        <v>447</v>
      </c>
      <c r="C387" s="5"/>
      <c r="D387" s="6"/>
      <c r="E387" s="7"/>
      <c r="F387" s="7"/>
      <c r="G387" s="7"/>
      <c r="H387" s="6"/>
      <c r="I387" s="6"/>
      <c r="J387" s="6">
        <f t="shared" si="139"/>
        <v>0</v>
      </c>
      <c r="K387" s="13" t="str">
        <f t="shared" si="126"/>
        <v>-</v>
      </c>
      <c r="L387" s="6" t="str">
        <f t="shared" si="147"/>
        <v/>
      </c>
      <c r="M387" s="25" t="str">
        <f>IF(I387="","-",IFERROR(VLOOKUP(L387,Segédlisták!$B$3:$C$18,2,0),"-"))</f>
        <v>-</v>
      </c>
      <c r="N387" s="42" t="str">
        <f t="shared" si="148"/>
        <v>-</v>
      </c>
      <c r="O387" s="43"/>
      <c r="P387" s="44" t="str">
        <f t="shared" si="140"/>
        <v>-</v>
      </c>
      <c r="Q387" s="7" t="s">
        <v>1071</v>
      </c>
      <c r="R387" s="1"/>
      <c r="S387" s="1"/>
      <c r="T387" s="17" t="str">
        <f t="shared" si="149"/>
        <v>-</v>
      </c>
      <c r="U387" s="36" t="str">
        <f t="shared" ca="1" si="141"/>
        <v>-</v>
      </c>
      <c r="V387" s="37" t="str">
        <f t="shared" ca="1" si="142"/>
        <v>-</v>
      </c>
      <c r="W387" s="38" t="str">
        <f t="shared" si="143"/>
        <v>-</v>
      </c>
      <c r="X387" s="39" t="str">
        <f t="shared" si="144"/>
        <v>-</v>
      </c>
      <c r="Y387" s="36" t="str">
        <f t="shared" ca="1" si="145"/>
        <v>-</v>
      </c>
      <c r="Z387" s="37" t="str">
        <f t="shared" ca="1" si="146"/>
        <v>-</v>
      </c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39" t="str">
        <f t="shared" si="127"/>
        <v>-</v>
      </c>
      <c r="AN387" s="39" t="str">
        <f t="shared" si="128"/>
        <v>-</v>
      </c>
      <c r="AO387" s="39" t="str">
        <f t="shared" si="129"/>
        <v>-</v>
      </c>
      <c r="AP387" s="39" t="str">
        <f t="shared" si="130"/>
        <v>-</v>
      </c>
      <c r="AQ387" s="39" t="str">
        <f t="shared" si="131"/>
        <v>-</v>
      </c>
      <c r="AR387" s="39" t="str">
        <f t="shared" si="132"/>
        <v>-</v>
      </c>
      <c r="AS387" s="39" t="str">
        <f t="shared" si="133"/>
        <v>-</v>
      </c>
      <c r="AT387" s="39" t="str">
        <f t="shared" si="134"/>
        <v>-</v>
      </c>
      <c r="AU387" s="39" t="str">
        <f t="shared" si="135"/>
        <v>-</v>
      </c>
      <c r="AV387" s="39" t="str">
        <f t="shared" si="136"/>
        <v>-</v>
      </c>
      <c r="AW387" s="39" t="str">
        <f t="shared" si="137"/>
        <v>-</v>
      </c>
      <c r="AX387" s="39" t="str">
        <f t="shared" si="138"/>
        <v>-</v>
      </c>
      <c r="AY387" s="3"/>
      <c r="AZ387" s="26"/>
      <c r="BA387" s="26"/>
      <c r="BB387" s="34"/>
      <c r="BC387" s="26"/>
      <c r="BD387" s="34"/>
      <c r="BE387" s="34"/>
      <c r="BF387" s="34"/>
      <c r="BI387" s="26"/>
    </row>
    <row r="388" spans="1:61" s="4" customFormat="1" ht="13.9" customHeight="1" x14ac:dyDescent="0.25">
      <c r="A388" s="3"/>
      <c r="B388" s="9" t="s">
        <v>448</v>
      </c>
      <c r="C388" s="5"/>
      <c r="D388" s="6"/>
      <c r="E388" s="7"/>
      <c r="F388" s="7"/>
      <c r="G388" s="7"/>
      <c r="H388" s="6"/>
      <c r="I388" s="6"/>
      <c r="J388" s="6">
        <f t="shared" si="139"/>
        <v>0</v>
      </c>
      <c r="K388" s="13" t="str">
        <f t="shared" si="126"/>
        <v>-</v>
      </c>
      <c r="L388" s="6" t="str">
        <f t="shared" si="147"/>
        <v/>
      </c>
      <c r="M388" s="25" t="str">
        <f>IF(I388="","-",IFERROR(VLOOKUP(L388,Segédlisták!$B$3:$C$18,2,0),"-"))</f>
        <v>-</v>
      </c>
      <c r="N388" s="42" t="str">
        <f t="shared" si="148"/>
        <v>-</v>
      </c>
      <c r="O388" s="43"/>
      <c r="P388" s="44" t="str">
        <f t="shared" si="140"/>
        <v>-</v>
      </c>
      <c r="Q388" s="7" t="s">
        <v>1071</v>
      </c>
      <c r="R388" s="1"/>
      <c r="S388" s="1"/>
      <c r="T388" s="17" t="str">
        <f t="shared" si="149"/>
        <v>-</v>
      </c>
      <c r="U388" s="36" t="str">
        <f t="shared" ca="1" si="141"/>
        <v>-</v>
      </c>
      <c r="V388" s="37" t="str">
        <f t="shared" ca="1" si="142"/>
        <v>-</v>
      </c>
      <c r="W388" s="38" t="str">
        <f t="shared" si="143"/>
        <v>-</v>
      </c>
      <c r="X388" s="39" t="str">
        <f t="shared" si="144"/>
        <v>-</v>
      </c>
      <c r="Y388" s="36" t="str">
        <f t="shared" ca="1" si="145"/>
        <v>-</v>
      </c>
      <c r="Z388" s="37" t="str">
        <f t="shared" ca="1" si="146"/>
        <v>-</v>
      </c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39" t="str">
        <f t="shared" si="127"/>
        <v>-</v>
      </c>
      <c r="AN388" s="39" t="str">
        <f t="shared" si="128"/>
        <v>-</v>
      </c>
      <c r="AO388" s="39" t="str">
        <f t="shared" si="129"/>
        <v>-</v>
      </c>
      <c r="AP388" s="39" t="str">
        <f t="shared" si="130"/>
        <v>-</v>
      </c>
      <c r="AQ388" s="39" t="str">
        <f t="shared" si="131"/>
        <v>-</v>
      </c>
      <c r="AR388" s="39" t="str">
        <f t="shared" si="132"/>
        <v>-</v>
      </c>
      <c r="AS388" s="39" t="str">
        <f t="shared" si="133"/>
        <v>-</v>
      </c>
      <c r="AT388" s="39" t="str">
        <f t="shared" si="134"/>
        <v>-</v>
      </c>
      <c r="AU388" s="39" t="str">
        <f t="shared" si="135"/>
        <v>-</v>
      </c>
      <c r="AV388" s="39" t="str">
        <f t="shared" si="136"/>
        <v>-</v>
      </c>
      <c r="AW388" s="39" t="str">
        <f t="shared" si="137"/>
        <v>-</v>
      </c>
      <c r="AX388" s="39" t="str">
        <f t="shared" si="138"/>
        <v>-</v>
      </c>
      <c r="AY388" s="3"/>
      <c r="AZ388" s="26"/>
      <c r="BA388" s="26"/>
      <c r="BB388" s="34"/>
      <c r="BC388" s="26"/>
      <c r="BD388" s="34"/>
      <c r="BE388" s="34"/>
      <c r="BF388" s="34"/>
      <c r="BI388" s="26"/>
    </row>
    <row r="389" spans="1:61" s="4" customFormat="1" ht="13.9" customHeight="1" x14ac:dyDescent="0.25">
      <c r="A389" s="3"/>
      <c r="B389" s="9" t="s">
        <v>449</v>
      </c>
      <c r="C389" s="5"/>
      <c r="D389" s="6"/>
      <c r="E389" s="7"/>
      <c r="F389" s="7"/>
      <c r="G389" s="7"/>
      <c r="H389" s="6"/>
      <c r="I389" s="6"/>
      <c r="J389" s="6">
        <f t="shared" si="139"/>
        <v>0</v>
      </c>
      <c r="K389" s="13" t="str">
        <f t="shared" si="126"/>
        <v>-</v>
      </c>
      <c r="L389" s="6" t="str">
        <f t="shared" si="147"/>
        <v/>
      </c>
      <c r="M389" s="25" t="str">
        <f>IF(I389="","-",IFERROR(VLOOKUP(L389,Segédlisták!$B$3:$C$18,2,0),"-"))</f>
        <v>-</v>
      </c>
      <c r="N389" s="42" t="str">
        <f t="shared" si="148"/>
        <v>-</v>
      </c>
      <c r="O389" s="43"/>
      <c r="P389" s="44" t="str">
        <f t="shared" si="140"/>
        <v>-</v>
      </c>
      <c r="Q389" s="7" t="s">
        <v>1071</v>
      </c>
      <c r="R389" s="1"/>
      <c r="S389" s="1"/>
      <c r="T389" s="17" t="str">
        <f t="shared" si="149"/>
        <v>-</v>
      </c>
      <c r="U389" s="36" t="str">
        <f t="shared" ca="1" si="141"/>
        <v>-</v>
      </c>
      <c r="V389" s="37" t="str">
        <f t="shared" ca="1" si="142"/>
        <v>-</v>
      </c>
      <c r="W389" s="38" t="str">
        <f t="shared" si="143"/>
        <v>-</v>
      </c>
      <c r="X389" s="39" t="str">
        <f t="shared" si="144"/>
        <v>-</v>
      </c>
      <c r="Y389" s="36" t="str">
        <f t="shared" ca="1" si="145"/>
        <v>-</v>
      </c>
      <c r="Z389" s="37" t="str">
        <f t="shared" ca="1" si="146"/>
        <v>-</v>
      </c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39" t="str">
        <f t="shared" si="127"/>
        <v>-</v>
      </c>
      <c r="AN389" s="39" t="str">
        <f t="shared" si="128"/>
        <v>-</v>
      </c>
      <c r="AO389" s="39" t="str">
        <f t="shared" si="129"/>
        <v>-</v>
      </c>
      <c r="AP389" s="39" t="str">
        <f t="shared" si="130"/>
        <v>-</v>
      </c>
      <c r="AQ389" s="39" t="str">
        <f t="shared" si="131"/>
        <v>-</v>
      </c>
      <c r="AR389" s="39" t="str">
        <f t="shared" si="132"/>
        <v>-</v>
      </c>
      <c r="AS389" s="39" t="str">
        <f t="shared" si="133"/>
        <v>-</v>
      </c>
      <c r="AT389" s="39" t="str">
        <f t="shared" si="134"/>
        <v>-</v>
      </c>
      <c r="AU389" s="39" t="str">
        <f t="shared" si="135"/>
        <v>-</v>
      </c>
      <c r="AV389" s="39" t="str">
        <f t="shared" si="136"/>
        <v>-</v>
      </c>
      <c r="AW389" s="39" t="str">
        <f t="shared" si="137"/>
        <v>-</v>
      </c>
      <c r="AX389" s="39" t="str">
        <f t="shared" si="138"/>
        <v>-</v>
      </c>
      <c r="AY389" s="3"/>
      <c r="AZ389" s="26"/>
      <c r="BA389" s="26"/>
      <c r="BB389" s="34"/>
      <c r="BC389" s="26"/>
      <c r="BD389" s="34"/>
      <c r="BE389" s="34"/>
      <c r="BF389" s="34"/>
      <c r="BI389" s="26"/>
    </row>
    <row r="390" spans="1:61" s="4" customFormat="1" ht="13.9" customHeight="1" x14ac:dyDescent="0.25">
      <c r="A390" s="3"/>
      <c r="B390" s="9" t="s">
        <v>450</v>
      </c>
      <c r="C390" s="5"/>
      <c r="D390" s="6"/>
      <c r="E390" s="7"/>
      <c r="F390" s="7"/>
      <c r="G390" s="7"/>
      <c r="H390" s="6"/>
      <c r="I390" s="6"/>
      <c r="J390" s="6">
        <f t="shared" si="139"/>
        <v>0</v>
      </c>
      <c r="K390" s="13" t="str">
        <f t="shared" si="126"/>
        <v>-</v>
      </c>
      <c r="L390" s="6" t="str">
        <f t="shared" si="147"/>
        <v/>
      </c>
      <c r="M390" s="25" t="str">
        <f>IF(I390="","-",IFERROR(VLOOKUP(L390,Segédlisták!$B$3:$C$18,2,0),"-"))</f>
        <v>-</v>
      </c>
      <c r="N390" s="42" t="str">
        <f t="shared" si="148"/>
        <v>-</v>
      </c>
      <c r="O390" s="43"/>
      <c r="P390" s="44" t="str">
        <f t="shared" si="140"/>
        <v>-</v>
      </c>
      <c r="Q390" s="7" t="s">
        <v>1071</v>
      </c>
      <c r="R390" s="1"/>
      <c r="S390" s="1"/>
      <c r="T390" s="17" t="str">
        <f t="shared" si="149"/>
        <v>-</v>
      </c>
      <c r="U390" s="36" t="str">
        <f t="shared" ca="1" si="141"/>
        <v>-</v>
      </c>
      <c r="V390" s="37" t="str">
        <f t="shared" ca="1" si="142"/>
        <v>-</v>
      </c>
      <c r="W390" s="38" t="str">
        <f t="shared" si="143"/>
        <v>-</v>
      </c>
      <c r="X390" s="39" t="str">
        <f t="shared" si="144"/>
        <v>-</v>
      </c>
      <c r="Y390" s="36" t="str">
        <f t="shared" ca="1" si="145"/>
        <v>-</v>
      </c>
      <c r="Z390" s="37" t="str">
        <f t="shared" ca="1" si="146"/>
        <v>-</v>
      </c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39" t="str">
        <f t="shared" si="127"/>
        <v>-</v>
      </c>
      <c r="AN390" s="39" t="str">
        <f t="shared" si="128"/>
        <v>-</v>
      </c>
      <c r="AO390" s="39" t="str">
        <f t="shared" si="129"/>
        <v>-</v>
      </c>
      <c r="AP390" s="39" t="str">
        <f t="shared" si="130"/>
        <v>-</v>
      </c>
      <c r="AQ390" s="39" t="str">
        <f t="shared" si="131"/>
        <v>-</v>
      </c>
      <c r="AR390" s="39" t="str">
        <f t="shared" si="132"/>
        <v>-</v>
      </c>
      <c r="AS390" s="39" t="str">
        <f t="shared" si="133"/>
        <v>-</v>
      </c>
      <c r="AT390" s="39" t="str">
        <f t="shared" si="134"/>
        <v>-</v>
      </c>
      <c r="AU390" s="39" t="str">
        <f t="shared" si="135"/>
        <v>-</v>
      </c>
      <c r="AV390" s="39" t="str">
        <f t="shared" si="136"/>
        <v>-</v>
      </c>
      <c r="AW390" s="39" t="str">
        <f t="shared" si="137"/>
        <v>-</v>
      </c>
      <c r="AX390" s="39" t="str">
        <f t="shared" si="138"/>
        <v>-</v>
      </c>
      <c r="AY390" s="3"/>
      <c r="AZ390" s="26"/>
      <c r="BA390" s="26"/>
      <c r="BB390" s="34"/>
      <c r="BC390" s="26"/>
      <c r="BD390" s="34"/>
      <c r="BE390" s="34"/>
      <c r="BF390" s="34"/>
      <c r="BI390" s="26"/>
    </row>
    <row r="391" spans="1:61" s="4" customFormat="1" ht="13.9" customHeight="1" x14ac:dyDescent="0.25">
      <c r="A391" s="3"/>
      <c r="B391" s="9" t="s">
        <v>451</v>
      </c>
      <c r="C391" s="5"/>
      <c r="D391" s="6"/>
      <c r="E391" s="7"/>
      <c r="F391" s="7"/>
      <c r="G391" s="7"/>
      <c r="H391" s="6"/>
      <c r="I391" s="6"/>
      <c r="J391" s="6">
        <f t="shared" si="139"/>
        <v>0</v>
      </c>
      <c r="K391" s="13" t="str">
        <f t="shared" si="126"/>
        <v>-</v>
      </c>
      <c r="L391" s="6" t="str">
        <f t="shared" si="147"/>
        <v/>
      </c>
      <c r="M391" s="25" t="str">
        <f>IF(I391="","-",IFERROR(VLOOKUP(L391,Segédlisták!$B$3:$C$18,2,0),"-"))</f>
        <v>-</v>
      </c>
      <c r="N391" s="42" t="str">
        <f t="shared" si="148"/>
        <v>-</v>
      </c>
      <c r="O391" s="43"/>
      <c r="P391" s="44" t="str">
        <f t="shared" si="140"/>
        <v>-</v>
      </c>
      <c r="Q391" s="7" t="s">
        <v>1071</v>
      </c>
      <c r="R391" s="1"/>
      <c r="S391" s="1"/>
      <c r="T391" s="17" t="str">
        <f t="shared" si="149"/>
        <v>-</v>
      </c>
      <c r="U391" s="36" t="str">
        <f t="shared" ca="1" si="141"/>
        <v>-</v>
      </c>
      <c r="V391" s="37" t="str">
        <f t="shared" ca="1" si="142"/>
        <v>-</v>
      </c>
      <c r="W391" s="38" t="str">
        <f t="shared" si="143"/>
        <v>-</v>
      </c>
      <c r="X391" s="39" t="str">
        <f t="shared" si="144"/>
        <v>-</v>
      </c>
      <c r="Y391" s="36" t="str">
        <f t="shared" ca="1" si="145"/>
        <v>-</v>
      </c>
      <c r="Z391" s="37" t="str">
        <f t="shared" ca="1" si="146"/>
        <v>-</v>
      </c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39" t="str">
        <f t="shared" si="127"/>
        <v>-</v>
      </c>
      <c r="AN391" s="39" t="str">
        <f t="shared" si="128"/>
        <v>-</v>
      </c>
      <c r="AO391" s="39" t="str">
        <f t="shared" si="129"/>
        <v>-</v>
      </c>
      <c r="AP391" s="39" t="str">
        <f t="shared" si="130"/>
        <v>-</v>
      </c>
      <c r="AQ391" s="39" t="str">
        <f t="shared" si="131"/>
        <v>-</v>
      </c>
      <c r="AR391" s="39" t="str">
        <f t="shared" si="132"/>
        <v>-</v>
      </c>
      <c r="AS391" s="39" t="str">
        <f t="shared" si="133"/>
        <v>-</v>
      </c>
      <c r="AT391" s="39" t="str">
        <f t="shared" si="134"/>
        <v>-</v>
      </c>
      <c r="AU391" s="39" t="str">
        <f t="shared" si="135"/>
        <v>-</v>
      </c>
      <c r="AV391" s="39" t="str">
        <f t="shared" si="136"/>
        <v>-</v>
      </c>
      <c r="AW391" s="39" t="str">
        <f t="shared" si="137"/>
        <v>-</v>
      </c>
      <c r="AX391" s="39" t="str">
        <f t="shared" si="138"/>
        <v>-</v>
      </c>
      <c r="AY391" s="3"/>
      <c r="AZ391" s="26"/>
      <c r="BA391" s="26"/>
      <c r="BB391" s="34"/>
      <c r="BC391" s="26"/>
      <c r="BD391" s="34"/>
      <c r="BE391" s="34"/>
      <c r="BF391" s="34"/>
      <c r="BI391" s="26"/>
    </row>
    <row r="392" spans="1:61" s="4" customFormat="1" ht="13.9" customHeight="1" x14ac:dyDescent="0.25">
      <c r="A392" s="3"/>
      <c r="B392" s="9" t="s">
        <v>452</v>
      </c>
      <c r="C392" s="5"/>
      <c r="D392" s="6"/>
      <c r="E392" s="7"/>
      <c r="F392" s="7"/>
      <c r="G392" s="7"/>
      <c r="H392" s="6"/>
      <c r="I392" s="6"/>
      <c r="J392" s="6">
        <f t="shared" si="139"/>
        <v>0</v>
      </c>
      <c r="K392" s="13" t="str">
        <f t="shared" ref="K392:K455" si="150">IF(I392="","-",IF(AND(LEN(I392)=16,J392=1),"OK",IF(AND(LEN(I392)=16,J392&gt;1)," ez a POD "&amp;J392&amp;"-szer szerepel a táblában",IF(AND(J392=1,LEN(I392)-16&gt;0),"a POD "&amp;LEN(I392)-16&amp;" karakterrel hosszabb",IF(AND(J392=1,LEN(I392)-16&lt;0),"a POD "&amp;ABS(LEN(I392)-16)&amp;" karakterrel rövidebb")))))</f>
        <v>-</v>
      </c>
      <c r="L392" s="6" t="str">
        <f t="shared" si="147"/>
        <v/>
      </c>
      <c r="M392" s="25" t="str">
        <f>IF(I392="","-",IFERROR(VLOOKUP(L392,Segédlisták!$B$3:$C$18,2,0),"-"))</f>
        <v>-</v>
      </c>
      <c r="N392" s="42" t="str">
        <f t="shared" si="148"/>
        <v>-</v>
      </c>
      <c r="O392" s="43"/>
      <c r="P392" s="44" t="str">
        <f t="shared" si="140"/>
        <v>-</v>
      </c>
      <c r="Q392" s="7" t="s">
        <v>1071</v>
      </c>
      <c r="R392" s="1"/>
      <c r="S392" s="1"/>
      <c r="T392" s="17" t="str">
        <f t="shared" si="149"/>
        <v>-</v>
      </c>
      <c r="U392" s="36" t="str">
        <f t="shared" ca="1" si="141"/>
        <v>-</v>
      </c>
      <c r="V392" s="37" t="str">
        <f t="shared" ca="1" si="142"/>
        <v>-</v>
      </c>
      <c r="W392" s="38" t="str">
        <f t="shared" si="143"/>
        <v>-</v>
      </c>
      <c r="X392" s="39" t="str">
        <f t="shared" si="144"/>
        <v>-</v>
      </c>
      <c r="Y392" s="36" t="str">
        <f t="shared" ca="1" si="145"/>
        <v>-</v>
      </c>
      <c r="Z392" s="37" t="str">
        <f t="shared" ca="1" si="146"/>
        <v>-</v>
      </c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39" t="str">
        <f t="shared" ref="AM392:AM455" si="151">IF(OR($C392="-",$AA392=""),"-",ROUND(AA392*$O$6/$P$6,2))</f>
        <v>-</v>
      </c>
      <c r="AN392" s="39" t="str">
        <f t="shared" ref="AN392:AN455" si="152">IF(OR($C392="-",$AA392=""),"-",ROUND(AB392*$O$6/$P$6,2))</f>
        <v>-</v>
      </c>
      <c r="AO392" s="39" t="str">
        <f t="shared" ref="AO392:AO455" si="153">IF(OR($C392="-",$AA392=""),"-",ROUND(AC392*$O$6/$P$6,2))</f>
        <v>-</v>
      </c>
      <c r="AP392" s="39" t="str">
        <f t="shared" ref="AP392:AP455" si="154">IF(OR($C392="-",$AA392=""),"-",ROUND(AD392*$O$6/$P$6,2))</f>
        <v>-</v>
      </c>
      <c r="AQ392" s="39" t="str">
        <f t="shared" ref="AQ392:AQ455" si="155">IF(OR($C392="-",$AA392=""),"-",ROUND(AE392*$O$6/$P$6,2))</f>
        <v>-</v>
      </c>
      <c r="AR392" s="39" t="str">
        <f t="shared" ref="AR392:AR455" si="156">IF(OR($C392="-",$AA392=""),"-",ROUND(AF392*$O$6/$P$6,2))</f>
        <v>-</v>
      </c>
      <c r="AS392" s="39" t="str">
        <f t="shared" ref="AS392:AS455" si="157">IF(OR($C392="-",$AA392=""),"-",ROUND(AG392*$O$6/$P$6,2))</f>
        <v>-</v>
      </c>
      <c r="AT392" s="39" t="str">
        <f t="shared" ref="AT392:AT455" si="158">IF(OR($C392="-",$AA392=""),"-",ROUND(AH392*$O$6/$P$6,2))</f>
        <v>-</v>
      </c>
      <c r="AU392" s="39" t="str">
        <f t="shared" ref="AU392:AU455" si="159">IF(OR($C392="-",$AA392=""),"-",ROUND(AI392*$O$6/$P$6,2))</f>
        <v>-</v>
      </c>
      <c r="AV392" s="39" t="str">
        <f t="shared" ref="AV392:AV455" si="160">IF(OR($C392="-",$AA392=""),"-",ROUND(AJ392*$O$6/$P$6,2))</f>
        <v>-</v>
      </c>
      <c r="AW392" s="39" t="str">
        <f t="shared" ref="AW392:AW455" si="161">IF(OR($C392="-",$AA392=""),"-",ROUND(AK392*$O$6/$P$6,2))</f>
        <v>-</v>
      </c>
      <c r="AX392" s="39" t="str">
        <f t="shared" ref="AX392:AX455" si="162">IF(OR($C392="-",$AA392=""),"-",ROUND(AL392*$O$6/$P$6,2))</f>
        <v>-</v>
      </c>
      <c r="AY392" s="3"/>
      <c r="AZ392" s="26"/>
      <c r="BA392" s="26"/>
      <c r="BB392" s="34"/>
      <c r="BC392" s="26"/>
      <c r="BD392" s="34"/>
      <c r="BE392" s="34"/>
      <c r="BF392" s="34"/>
      <c r="BI392" s="26"/>
    </row>
    <row r="393" spans="1:61" s="4" customFormat="1" ht="13.9" customHeight="1" x14ac:dyDescent="0.25">
      <c r="A393" s="3"/>
      <c r="B393" s="9" t="s">
        <v>453</v>
      </c>
      <c r="C393" s="5"/>
      <c r="D393" s="6"/>
      <c r="E393" s="7"/>
      <c r="F393" s="7"/>
      <c r="G393" s="7"/>
      <c r="H393" s="6"/>
      <c r="I393" s="6"/>
      <c r="J393" s="6">
        <f t="shared" ref="J393:J456" si="163">COUNTIF(I$9:I$1007,I393)</f>
        <v>0</v>
      </c>
      <c r="K393" s="13" t="str">
        <f t="shared" si="150"/>
        <v>-</v>
      </c>
      <c r="L393" s="6" t="str">
        <f t="shared" si="147"/>
        <v/>
      </c>
      <c r="M393" s="25" t="str">
        <f>IF(I393="","-",IFERROR(VLOOKUP(L393,Segédlisták!$B$3:$C$18,2,0),"-"))</f>
        <v>-</v>
      </c>
      <c r="N393" s="42" t="str">
        <f t="shared" si="148"/>
        <v>-</v>
      </c>
      <c r="O393" s="43"/>
      <c r="P393" s="44" t="str">
        <f t="shared" ref="P393:P456" si="164">IF(O393&gt;99,O393*$O$6/$P$6,"-")</f>
        <v>-</v>
      </c>
      <c r="Q393" s="7" t="s">
        <v>1071</v>
      </c>
      <c r="R393" s="1"/>
      <c r="S393" s="1"/>
      <c r="T393" s="17" t="str">
        <f t="shared" si="149"/>
        <v>-</v>
      </c>
      <c r="U393" s="36" t="str">
        <f t="shared" ref="U393:U456" ca="1" si="165">IF($Y393="-","-",ROUND($U$4*Y393,0))</f>
        <v>-</v>
      </c>
      <c r="V393" s="37" t="str">
        <f t="shared" ref="V393:V456" ca="1" si="166">IF($U393="-","-",ROUND($U393*$O$6/$P$6,2))</f>
        <v>-</v>
      </c>
      <c r="W393" s="38" t="str">
        <f t="shared" ref="W393:W456" si="167">IF($I393="","-",SUM(AA393:AL393))</f>
        <v>-</v>
      </c>
      <c r="X393" s="39" t="str">
        <f t="shared" ref="X393:X456" si="168">IF($W393="-","-",ROUND($W393*$O$6/$P$6,2))</f>
        <v>-</v>
      </c>
      <c r="Y393" s="36" t="str">
        <f t="shared" ref="Y393:Y456" ca="1" si="169">IF(OR($W393="-",$W393=0),"-",IF(AND(DATEDIF($R393,$S393,"y")&gt;0,DATEDIF($R393,$S393,"ym")=0),$W393*DATEDIF($R393,$S393,"y"),IF(AND(DATEDIF($R393,$S393,"y")=0,DATEDIF($R393,$S393,"ym")&gt;0),SUM(OFFSET($AA393:$AL393,0,MATCH(MONTH($R393),$AA$7:$AL$7,0)-1,1,$T393)),IF(AND(DATEDIF($R393,$S393,"y")&gt;0,DATEDIF($R393,$S393,"ym")&gt;0),DATEDIF($R393,$S393,"y")*$W393+SUM(OFFSET($AA393:$AL393,0,MATCH(MONTH($R393),$AA$7:$AL$7,0)-1,1,DATEDIF($R393,$S393,"ym")))))))</f>
        <v>-</v>
      </c>
      <c r="Z393" s="37" t="str">
        <f t="shared" ref="Z393:Z456" ca="1" si="170">IF($Y393="-","-",ROUND($Y393*$O$6/$P$6,2))</f>
        <v>-</v>
      </c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39" t="str">
        <f t="shared" si="151"/>
        <v>-</v>
      </c>
      <c r="AN393" s="39" t="str">
        <f t="shared" si="152"/>
        <v>-</v>
      </c>
      <c r="AO393" s="39" t="str">
        <f t="shared" si="153"/>
        <v>-</v>
      </c>
      <c r="AP393" s="39" t="str">
        <f t="shared" si="154"/>
        <v>-</v>
      </c>
      <c r="AQ393" s="39" t="str">
        <f t="shared" si="155"/>
        <v>-</v>
      </c>
      <c r="AR393" s="39" t="str">
        <f t="shared" si="156"/>
        <v>-</v>
      </c>
      <c r="AS393" s="39" t="str">
        <f t="shared" si="157"/>
        <v>-</v>
      </c>
      <c r="AT393" s="39" t="str">
        <f t="shared" si="158"/>
        <v>-</v>
      </c>
      <c r="AU393" s="39" t="str">
        <f t="shared" si="159"/>
        <v>-</v>
      </c>
      <c r="AV393" s="39" t="str">
        <f t="shared" si="160"/>
        <v>-</v>
      </c>
      <c r="AW393" s="39" t="str">
        <f t="shared" si="161"/>
        <v>-</v>
      </c>
      <c r="AX393" s="39" t="str">
        <f t="shared" si="162"/>
        <v>-</v>
      </c>
      <c r="AY393" s="3"/>
      <c r="AZ393" s="26"/>
      <c r="BA393" s="26"/>
      <c r="BB393" s="34"/>
      <c r="BC393" s="26"/>
      <c r="BD393" s="34"/>
      <c r="BE393" s="34"/>
      <c r="BF393" s="34"/>
      <c r="BI393" s="26"/>
    </row>
    <row r="394" spans="1:61" s="4" customFormat="1" ht="13.9" customHeight="1" x14ac:dyDescent="0.25">
      <c r="A394" s="3"/>
      <c r="B394" s="9" t="s">
        <v>454</v>
      </c>
      <c r="C394" s="5"/>
      <c r="D394" s="6"/>
      <c r="E394" s="7"/>
      <c r="F394" s="7"/>
      <c r="G394" s="7"/>
      <c r="H394" s="6"/>
      <c r="I394" s="6"/>
      <c r="J394" s="6">
        <f t="shared" si="163"/>
        <v>0</v>
      </c>
      <c r="K394" s="13" t="str">
        <f t="shared" si="150"/>
        <v>-</v>
      </c>
      <c r="L394" s="6" t="str">
        <f t="shared" si="147"/>
        <v/>
      </c>
      <c r="M394" s="25" t="str">
        <f>IF(I394="","-",IFERROR(VLOOKUP(L394,Segédlisták!$B$3:$C$18,2,0),"-"))</f>
        <v>-</v>
      </c>
      <c r="N394" s="42" t="str">
        <f t="shared" si="148"/>
        <v>-</v>
      </c>
      <c r="O394" s="43"/>
      <c r="P394" s="44" t="str">
        <f t="shared" si="164"/>
        <v>-</v>
      </c>
      <c r="Q394" s="7" t="s">
        <v>1071</v>
      </c>
      <c r="R394" s="1"/>
      <c r="S394" s="1"/>
      <c r="T394" s="17" t="str">
        <f t="shared" si="149"/>
        <v>-</v>
      </c>
      <c r="U394" s="36" t="str">
        <f t="shared" ca="1" si="165"/>
        <v>-</v>
      </c>
      <c r="V394" s="37" t="str">
        <f t="shared" ca="1" si="166"/>
        <v>-</v>
      </c>
      <c r="W394" s="38" t="str">
        <f t="shared" si="167"/>
        <v>-</v>
      </c>
      <c r="X394" s="39" t="str">
        <f t="shared" si="168"/>
        <v>-</v>
      </c>
      <c r="Y394" s="36" t="str">
        <f t="shared" ca="1" si="169"/>
        <v>-</v>
      </c>
      <c r="Z394" s="37" t="str">
        <f t="shared" ca="1" si="170"/>
        <v>-</v>
      </c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39" t="str">
        <f t="shared" si="151"/>
        <v>-</v>
      </c>
      <c r="AN394" s="39" t="str">
        <f t="shared" si="152"/>
        <v>-</v>
      </c>
      <c r="AO394" s="39" t="str">
        <f t="shared" si="153"/>
        <v>-</v>
      </c>
      <c r="AP394" s="39" t="str">
        <f t="shared" si="154"/>
        <v>-</v>
      </c>
      <c r="AQ394" s="39" t="str">
        <f t="shared" si="155"/>
        <v>-</v>
      </c>
      <c r="AR394" s="39" t="str">
        <f t="shared" si="156"/>
        <v>-</v>
      </c>
      <c r="AS394" s="39" t="str">
        <f t="shared" si="157"/>
        <v>-</v>
      </c>
      <c r="AT394" s="39" t="str">
        <f t="shared" si="158"/>
        <v>-</v>
      </c>
      <c r="AU394" s="39" t="str">
        <f t="shared" si="159"/>
        <v>-</v>
      </c>
      <c r="AV394" s="39" t="str">
        <f t="shared" si="160"/>
        <v>-</v>
      </c>
      <c r="AW394" s="39" t="str">
        <f t="shared" si="161"/>
        <v>-</v>
      </c>
      <c r="AX394" s="39" t="str">
        <f t="shared" si="162"/>
        <v>-</v>
      </c>
      <c r="AY394" s="3"/>
      <c r="AZ394" s="26"/>
      <c r="BA394" s="26"/>
      <c r="BB394" s="34"/>
      <c r="BC394" s="26"/>
      <c r="BD394" s="34"/>
      <c r="BE394" s="34"/>
      <c r="BF394" s="34"/>
      <c r="BI394" s="26"/>
    </row>
    <row r="395" spans="1:61" s="4" customFormat="1" ht="13.9" customHeight="1" x14ac:dyDescent="0.25">
      <c r="A395" s="3"/>
      <c r="B395" s="9" t="s">
        <v>455</v>
      </c>
      <c r="C395" s="5"/>
      <c r="D395" s="6"/>
      <c r="E395" s="7"/>
      <c r="F395" s="7"/>
      <c r="G395" s="7"/>
      <c r="H395" s="6"/>
      <c r="I395" s="6"/>
      <c r="J395" s="6">
        <f t="shared" si="163"/>
        <v>0</v>
      </c>
      <c r="K395" s="13" t="str">
        <f t="shared" si="150"/>
        <v>-</v>
      </c>
      <c r="L395" s="6" t="str">
        <f t="shared" si="147"/>
        <v/>
      </c>
      <c r="M395" s="25" t="str">
        <f>IF(I395="","-",IFERROR(VLOOKUP(L395,Segédlisták!$B$3:$C$18,2,0),"-"))</f>
        <v>-</v>
      </c>
      <c r="N395" s="42" t="str">
        <f t="shared" si="148"/>
        <v>-</v>
      </c>
      <c r="O395" s="43"/>
      <c r="P395" s="44" t="str">
        <f t="shared" si="164"/>
        <v>-</v>
      </c>
      <c r="Q395" s="7" t="s">
        <v>1071</v>
      </c>
      <c r="R395" s="1"/>
      <c r="S395" s="1"/>
      <c r="T395" s="17" t="str">
        <f t="shared" si="149"/>
        <v>-</v>
      </c>
      <c r="U395" s="36" t="str">
        <f t="shared" ca="1" si="165"/>
        <v>-</v>
      </c>
      <c r="V395" s="37" t="str">
        <f t="shared" ca="1" si="166"/>
        <v>-</v>
      </c>
      <c r="W395" s="38" t="str">
        <f t="shared" si="167"/>
        <v>-</v>
      </c>
      <c r="X395" s="39" t="str">
        <f t="shared" si="168"/>
        <v>-</v>
      </c>
      <c r="Y395" s="36" t="str">
        <f t="shared" ca="1" si="169"/>
        <v>-</v>
      </c>
      <c r="Z395" s="37" t="str">
        <f t="shared" ca="1" si="170"/>
        <v>-</v>
      </c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39" t="str">
        <f t="shared" si="151"/>
        <v>-</v>
      </c>
      <c r="AN395" s="39" t="str">
        <f t="shared" si="152"/>
        <v>-</v>
      </c>
      <c r="AO395" s="39" t="str">
        <f t="shared" si="153"/>
        <v>-</v>
      </c>
      <c r="AP395" s="39" t="str">
        <f t="shared" si="154"/>
        <v>-</v>
      </c>
      <c r="AQ395" s="39" t="str">
        <f t="shared" si="155"/>
        <v>-</v>
      </c>
      <c r="AR395" s="39" t="str">
        <f t="shared" si="156"/>
        <v>-</v>
      </c>
      <c r="AS395" s="39" t="str">
        <f t="shared" si="157"/>
        <v>-</v>
      </c>
      <c r="AT395" s="39" t="str">
        <f t="shared" si="158"/>
        <v>-</v>
      </c>
      <c r="AU395" s="39" t="str">
        <f t="shared" si="159"/>
        <v>-</v>
      </c>
      <c r="AV395" s="39" t="str">
        <f t="shared" si="160"/>
        <v>-</v>
      </c>
      <c r="AW395" s="39" t="str">
        <f t="shared" si="161"/>
        <v>-</v>
      </c>
      <c r="AX395" s="39" t="str">
        <f t="shared" si="162"/>
        <v>-</v>
      </c>
      <c r="AY395" s="3"/>
      <c r="AZ395" s="26"/>
      <c r="BA395" s="26"/>
      <c r="BB395" s="34"/>
      <c r="BC395" s="26"/>
      <c r="BD395" s="34"/>
      <c r="BE395" s="34"/>
      <c r="BF395" s="34"/>
      <c r="BI395" s="26"/>
    </row>
    <row r="396" spans="1:61" s="4" customFormat="1" ht="13.9" customHeight="1" x14ac:dyDescent="0.25">
      <c r="A396" s="3"/>
      <c r="B396" s="9" t="s">
        <v>456</v>
      </c>
      <c r="C396" s="5"/>
      <c r="D396" s="6"/>
      <c r="E396" s="7"/>
      <c r="F396" s="7"/>
      <c r="G396" s="7"/>
      <c r="H396" s="6"/>
      <c r="I396" s="6"/>
      <c r="J396" s="6">
        <f t="shared" si="163"/>
        <v>0</v>
      </c>
      <c r="K396" s="13" t="str">
        <f t="shared" si="150"/>
        <v>-</v>
      </c>
      <c r="L396" s="6" t="str">
        <f t="shared" si="147"/>
        <v/>
      </c>
      <c r="M396" s="25" t="str">
        <f>IF(I396="","-",IFERROR(VLOOKUP(L396,Segédlisták!$B$3:$C$18,2,0),"-"))</f>
        <v>-</v>
      </c>
      <c r="N396" s="42" t="str">
        <f t="shared" si="148"/>
        <v>-</v>
      </c>
      <c r="O396" s="43"/>
      <c r="P396" s="44" t="str">
        <f t="shared" si="164"/>
        <v>-</v>
      </c>
      <c r="Q396" s="7" t="s">
        <v>1071</v>
      </c>
      <c r="R396" s="1"/>
      <c r="S396" s="1"/>
      <c r="T396" s="17" t="str">
        <f t="shared" si="149"/>
        <v>-</v>
      </c>
      <c r="U396" s="36" t="str">
        <f t="shared" ca="1" si="165"/>
        <v>-</v>
      </c>
      <c r="V396" s="37" t="str">
        <f t="shared" ca="1" si="166"/>
        <v>-</v>
      </c>
      <c r="W396" s="38" t="str">
        <f t="shared" si="167"/>
        <v>-</v>
      </c>
      <c r="X396" s="39" t="str">
        <f t="shared" si="168"/>
        <v>-</v>
      </c>
      <c r="Y396" s="36" t="str">
        <f t="shared" ca="1" si="169"/>
        <v>-</v>
      </c>
      <c r="Z396" s="37" t="str">
        <f t="shared" ca="1" si="170"/>
        <v>-</v>
      </c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39" t="str">
        <f t="shared" si="151"/>
        <v>-</v>
      </c>
      <c r="AN396" s="39" t="str">
        <f t="shared" si="152"/>
        <v>-</v>
      </c>
      <c r="AO396" s="39" t="str">
        <f t="shared" si="153"/>
        <v>-</v>
      </c>
      <c r="AP396" s="39" t="str">
        <f t="shared" si="154"/>
        <v>-</v>
      </c>
      <c r="AQ396" s="39" t="str">
        <f t="shared" si="155"/>
        <v>-</v>
      </c>
      <c r="AR396" s="39" t="str">
        <f t="shared" si="156"/>
        <v>-</v>
      </c>
      <c r="AS396" s="39" t="str">
        <f t="shared" si="157"/>
        <v>-</v>
      </c>
      <c r="AT396" s="39" t="str">
        <f t="shared" si="158"/>
        <v>-</v>
      </c>
      <c r="AU396" s="39" t="str">
        <f t="shared" si="159"/>
        <v>-</v>
      </c>
      <c r="AV396" s="39" t="str">
        <f t="shared" si="160"/>
        <v>-</v>
      </c>
      <c r="AW396" s="39" t="str">
        <f t="shared" si="161"/>
        <v>-</v>
      </c>
      <c r="AX396" s="39" t="str">
        <f t="shared" si="162"/>
        <v>-</v>
      </c>
      <c r="AY396" s="3"/>
      <c r="AZ396" s="26"/>
      <c r="BA396" s="26"/>
      <c r="BB396" s="34"/>
      <c r="BC396" s="26"/>
      <c r="BD396" s="34"/>
      <c r="BE396" s="34"/>
      <c r="BF396" s="34"/>
      <c r="BI396" s="26"/>
    </row>
    <row r="397" spans="1:61" s="4" customFormat="1" ht="13.9" customHeight="1" x14ac:dyDescent="0.25">
      <c r="A397" s="3"/>
      <c r="B397" s="9" t="s">
        <v>457</v>
      </c>
      <c r="C397" s="5"/>
      <c r="D397" s="6"/>
      <c r="E397" s="7"/>
      <c r="F397" s="7"/>
      <c r="G397" s="7"/>
      <c r="H397" s="6"/>
      <c r="I397" s="6"/>
      <c r="J397" s="6">
        <f t="shared" si="163"/>
        <v>0</v>
      </c>
      <c r="K397" s="13" t="str">
        <f t="shared" si="150"/>
        <v>-</v>
      </c>
      <c r="L397" s="6" t="str">
        <f t="shared" si="147"/>
        <v/>
      </c>
      <c r="M397" s="25" t="str">
        <f>IF(I397="","-",IFERROR(VLOOKUP(L397,Segédlisták!$B$3:$C$18,2,0),"-"))</f>
        <v>-</v>
      </c>
      <c r="N397" s="42" t="str">
        <f t="shared" si="148"/>
        <v>-</v>
      </c>
      <c r="O397" s="43"/>
      <c r="P397" s="44" t="str">
        <f t="shared" si="164"/>
        <v>-</v>
      </c>
      <c r="Q397" s="7" t="s">
        <v>1071</v>
      </c>
      <c r="R397" s="1"/>
      <c r="S397" s="1"/>
      <c r="T397" s="17" t="str">
        <f t="shared" si="149"/>
        <v>-</v>
      </c>
      <c r="U397" s="36" t="str">
        <f t="shared" ca="1" si="165"/>
        <v>-</v>
      </c>
      <c r="V397" s="37" t="str">
        <f t="shared" ca="1" si="166"/>
        <v>-</v>
      </c>
      <c r="W397" s="38" t="str">
        <f t="shared" si="167"/>
        <v>-</v>
      </c>
      <c r="X397" s="39" t="str">
        <f t="shared" si="168"/>
        <v>-</v>
      </c>
      <c r="Y397" s="36" t="str">
        <f t="shared" ca="1" si="169"/>
        <v>-</v>
      </c>
      <c r="Z397" s="37" t="str">
        <f t="shared" ca="1" si="170"/>
        <v>-</v>
      </c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39" t="str">
        <f t="shared" si="151"/>
        <v>-</v>
      </c>
      <c r="AN397" s="39" t="str">
        <f t="shared" si="152"/>
        <v>-</v>
      </c>
      <c r="AO397" s="39" t="str">
        <f t="shared" si="153"/>
        <v>-</v>
      </c>
      <c r="AP397" s="39" t="str">
        <f t="shared" si="154"/>
        <v>-</v>
      </c>
      <c r="AQ397" s="39" t="str">
        <f t="shared" si="155"/>
        <v>-</v>
      </c>
      <c r="AR397" s="39" t="str">
        <f t="shared" si="156"/>
        <v>-</v>
      </c>
      <c r="AS397" s="39" t="str">
        <f t="shared" si="157"/>
        <v>-</v>
      </c>
      <c r="AT397" s="39" t="str">
        <f t="shared" si="158"/>
        <v>-</v>
      </c>
      <c r="AU397" s="39" t="str">
        <f t="shared" si="159"/>
        <v>-</v>
      </c>
      <c r="AV397" s="39" t="str">
        <f t="shared" si="160"/>
        <v>-</v>
      </c>
      <c r="AW397" s="39" t="str">
        <f t="shared" si="161"/>
        <v>-</v>
      </c>
      <c r="AX397" s="39" t="str">
        <f t="shared" si="162"/>
        <v>-</v>
      </c>
      <c r="AY397" s="3"/>
      <c r="AZ397" s="26"/>
      <c r="BA397" s="26"/>
      <c r="BB397" s="34"/>
      <c r="BC397" s="26"/>
      <c r="BD397" s="34"/>
      <c r="BE397" s="34"/>
      <c r="BF397" s="34"/>
      <c r="BI397" s="26"/>
    </row>
    <row r="398" spans="1:61" s="4" customFormat="1" ht="13.9" customHeight="1" x14ac:dyDescent="0.25">
      <c r="A398" s="3"/>
      <c r="B398" s="9" t="s">
        <v>458</v>
      </c>
      <c r="C398" s="5"/>
      <c r="D398" s="6"/>
      <c r="E398" s="7"/>
      <c r="F398" s="7"/>
      <c r="G398" s="7"/>
      <c r="H398" s="6"/>
      <c r="I398" s="6"/>
      <c r="J398" s="6">
        <f t="shared" si="163"/>
        <v>0</v>
      </c>
      <c r="K398" s="13" t="str">
        <f t="shared" si="150"/>
        <v>-</v>
      </c>
      <c r="L398" s="6" t="str">
        <f t="shared" si="147"/>
        <v/>
      </c>
      <c r="M398" s="25" t="str">
        <f>IF(I398="","-",IFERROR(VLOOKUP(L398,Segédlisták!$B$3:$C$18,2,0),"-"))</f>
        <v>-</v>
      </c>
      <c r="N398" s="42" t="str">
        <f t="shared" si="148"/>
        <v>-</v>
      </c>
      <c r="O398" s="43"/>
      <c r="P398" s="44" t="str">
        <f t="shared" si="164"/>
        <v>-</v>
      </c>
      <c r="Q398" s="7" t="s">
        <v>1071</v>
      </c>
      <c r="R398" s="1"/>
      <c r="S398" s="1"/>
      <c r="T398" s="17" t="str">
        <f t="shared" si="149"/>
        <v>-</v>
      </c>
      <c r="U398" s="36" t="str">
        <f t="shared" ca="1" si="165"/>
        <v>-</v>
      </c>
      <c r="V398" s="37" t="str">
        <f t="shared" ca="1" si="166"/>
        <v>-</v>
      </c>
      <c r="W398" s="38" t="str">
        <f t="shared" si="167"/>
        <v>-</v>
      </c>
      <c r="X398" s="39" t="str">
        <f t="shared" si="168"/>
        <v>-</v>
      </c>
      <c r="Y398" s="36" t="str">
        <f t="shared" ca="1" si="169"/>
        <v>-</v>
      </c>
      <c r="Z398" s="37" t="str">
        <f t="shared" ca="1" si="170"/>
        <v>-</v>
      </c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39" t="str">
        <f t="shared" si="151"/>
        <v>-</v>
      </c>
      <c r="AN398" s="39" t="str">
        <f t="shared" si="152"/>
        <v>-</v>
      </c>
      <c r="AO398" s="39" t="str">
        <f t="shared" si="153"/>
        <v>-</v>
      </c>
      <c r="AP398" s="39" t="str">
        <f t="shared" si="154"/>
        <v>-</v>
      </c>
      <c r="AQ398" s="39" t="str">
        <f t="shared" si="155"/>
        <v>-</v>
      </c>
      <c r="AR398" s="39" t="str">
        <f t="shared" si="156"/>
        <v>-</v>
      </c>
      <c r="AS398" s="39" t="str">
        <f t="shared" si="157"/>
        <v>-</v>
      </c>
      <c r="AT398" s="39" t="str">
        <f t="shared" si="158"/>
        <v>-</v>
      </c>
      <c r="AU398" s="39" t="str">
        <f t="shared" si="159"/>
        <v>-</v>
      </c>
      <c r="AV398" s="39" t="str">
        <f t="shared" si="160"/>
        <v>-</v>
      </c>
      <c r="AW398" s="39" t="str">
        <f t="shared" si="161"/>
        <v>-</v>
      </c>
      <c r="AX398" s="39" t="str">
        <f t="shared" si="162"/>
        <v>-</v>
      </c>
      <c r="AY398" s="3"/>
      <c r="AZ398" s="26"/>
      <c r="BA398" s="26"/>
      <c r="BB398" s="34"/>
      <c r="BC398" s="26"/>
      <c r="BD398" s="34"/>
      <c r="BE398" s="34"/>
      <c r="BF398" s="34"/>
      <c r="BI398" s="26"/>
    </row>
    <row r="399" spans="1:61" s="4" customFormat="1" ht="13.9" customHeight="1" x14ac:dyDescent="0.25">
      <c r="A399" s="3"/>
      <c r="B399" s="9" t="s">
        <v>459</v>
      </c>
      <c r="C399" s="5"/>
      <c r="D399" s="6"/>
      <c r="E399" s="7"/>
      <c r="F399" s="7"/>
      <c r="G399" s="7"/>
      <c r="H399" s="6"/>
      <c r="I399" s="6"/>
      <c r="J399" s="6">
        <f t="shared" si="163"/>
        <v>0</v>
      </c>
      <c r="K399" s="13" t="str">
        <f t="shared" si="150"/>
        <v>-</v>
      </c>
      <c r="L399" s="6" t="str">
        <f t="shared" si="147"/>
        <v/>
      </c>
      <c r="M399" s="25" t="str">
        <f>IF(I399="","-",IFERROR(VLOOKUP(L399,Segédlisták!$B$3:$C$18,2,0),"-"))</f>
        <v>-</v>
      </c>
      <c r="N399" s="42" t="str">
        <f t="shared" si="148"/>
        <v>-</v>
      </c>
      <c r="O399" s="43"/>
      <c r="P399" s="44" t="str">
        <f t="shared" si="164"/>
        <v>-</v>
      </c>
      <c r="Q399" s="7" t="s">
        <v>1071</v>
      </c>
      <c r="R399" s="1"/>
      <c r="S399" s="1"/>
      <c r="T399" s="17" t="str">
        <f t="shared" si="149"/>
        <v>-</v>
      </c>
      <c r="U399" s="36" t="str">
        <f t="shared" ca="1" si="165"/>
        <v>-</v>
      </c>
      <c r="V399" s="37" t="str">
        <f t="shared" ca="1" si="166"/>
        <v>-</v>
      </c>
      <c r="W399" s="38" t="str">
        <f t="shared" si="167"/>
        <v>-</v>
      </c>
      <c r="X399" s="39" t="str">
        <f t="shared" si="168"/>
        <v>-</v>
      </c>
      <c r="Y399" s="36" t="str">
        <f t="shared" ca="1" si="169"/>
        <v>-</v>
      </c>
      <c r="Z399" s="37" t="str">
        <f t="shared" ca="1" si="170"/>
        <v>-</v>
      </c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39" t="str">
        <f t="shared" si="151"/>
        <v>-</v>
      </c>
      <c r="AN399" s="39" t="str">
        <f t="shared" si="152"/>
        <v>-</v>
      </c>
      <c r="AO399" s="39" t="str">
        <f t="shared" si="153"/>
        <v>-</v>
      </c>
      <c r="AP399" s="39" t="str">
        <f t="shared" si="154"/>
        <v>-</v>
      </c>
      <c r="AQ399" s="39" t="str">
        <f t="shared" si="155"/>
        <v>-</v>
      </c>
      <c r="AR399" s="39" t="str">
        <f t="shared" si="156"/>
        <v>-</v>
      </c>
      <c r="AS399" s="39" t="str">
        <f t="shared" si="157"/>
        <v>-</v>
      </c>
      <c r="AT399" s="39" t="str">
        <f t="shared" si="158"/>
        <v>-</v>
      </c>
      <c r="AU399" s="39" t="str">
        <f t="shared" si="159"/>
        <v>-</v>
      </c>
      <c r="AV399" s="39" t="str">
        <f t="shared" si="160"/>
        <v>-</v>
      </c>
      <c r="AW399" s="39" t="str">
        <f t="shared" si="161"/>
        <v>-</v>
      </c>
      <c r="AX399" s="39" t="str">
        <f t="shared" si="162"/>
        <v>-</v>
      </c>
      <c r="AY399" s="3"/>
      <c r="AZ399" s="26"/>
      <c r="BA399" s="26"/>
      <c r="BB399" s="34"/>
      <c r="BC399" s="26"/>
      <c r="BD399" s="34"/>
      <c r="BE399" s="34"/>
      <c r="BF399" s="34"/>
      <c r="BI399" s="26"/>
    </row>
    <row r="400" spans="1:61" s="4" customFormat="1" ht="13.9" customHeight="1" x14ac:dyDescent="0.25">
      <c r="A400" s="3"/>
      <c r="B400" s="9" t="s">
        <v>460</v>
      </c>
      <c r="C400" s="5"/>
      <c r="D400" s="6"/>
      <c r="E400" s="7"/>
      <c r="F400" s="7"/>
      <c r="G400" s="7"/>
      <c r="H400" s="6"/>
      <c r="I400" s="6"/>
      <c r="J400" s="6">
        <f t="shared" si="163"/>
        <v>0</v>
      </c>
      <c r="K400" s="13" t="str">
        <f t="shared" si="150"/>
        <v>-</v>
      </c>
      <c r="L400" s="6" t="str">
        <f t="shared" si="147"/>
        <v/>
      </c>
      <c r="M400" s="25" t="str">
        <f>IF(I400="","-",IFERROR(VLOOKUP(L400,Segédlisták!$B$3:$C$18,2,0),"-"))</f>
        <v>-</v>
      </c>
      <c r="N400" s="42" t="str">
        <f t="shared" si="148"/>
        <v>-</v>
      </c>
      <c r="O400" s="43"/>
      <c r="P400" s="44" t="str">
        <f t="shared" si="164"/>
        <v>-</v>
      </c>
      <c r="Q400" s="7" t="s">
        <v>1071</v>
      </c>
      <c r="R400" s="1"/>
      <c r="S400" s="1"/>
      <c r="T400" s="17" t="str">
        <f t="shared" si="149"/>
        <v>-</v>
      </c>
      <c r="U400" s="36" t="str">
        <f t="shared" ca="1" si="165"/>
        <v>-</v>
      </c>
      <c r="V400" s="37" t="str">
        <f t="shared" ca="1" si="166"/>
        <v>-</v>
      </c>
      <c r="W400" s="38" t="str">
        <f t="shared" si="167"/>
        <v>-</v>
      </c>
      <c r="X400" s="39" t="str">
        <f t="shared" si="168"/>
        <v>-</v>
      </c>
      <c r="Y400" s="36" t="str">
        <f t="shared" ca="1" si="169"/>
        <v>-</v>
      </c>
      <c r="Z400" s="37" t="str">
        <f t="shared" ca="1" si="170"/>
        <v>-</v>
      </c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39" t="str">
        <f t="shared" si="151"/>
        <v>-</v>
      </c>
      <c r="AN400" s="39" t="str">
        <f t="shared" si="152"/>
        <v>-</v>
      </c>
      <c r="AO400" s="39" t="str">
        <f t="shared" si="153"/>
        <v>-</v>
      </c>
      <c r="AP400" s="39" t="str">
        <f t="shared" si="154"/>
        <v>-</v>
      </c>
      <c r="AQ400" s="39" t="str">
        <f t="shared" si="155"/>
        <v>-</v>
      </c>
      <c r="AR400" s="39" t="str">
        <f t="shared" si="156"/>
        <v>-</v>
      </c>
      <c r="AS400" s="39" t="str">
        <f t="shared" si="157"/>
        <v>-</v>
      </c>
      <c r="AT400" s="39" t="str">
        <f t="shared" si="158"/>
        <v>-</v>
      </c>
      <c r="AU400" s="39" t="str">
        <f t="shared" si="159"/>
        <v>-</v>
      </c>
      <c r="AV400" s="39" t="str">
        <f t="shared" si="160"/>
        <v>-</v>
      </c>
      <c r="AW400" s="39" t="str">
        <f t="shared" si="161"/>
        <v>-</v>
      </c>
      <c r="AX400" s="39" t="str">
        <f t="shared" si="162"/>
        <v>-</v>
      </c>
      <c r="AY400" s="3"/>
      <c r="AZ400" s="26"/>
      <c r="BA400" s="26"/>
      <c r="BB400" s="34"/>
      <c r="BC400" s="26"/>
      <c r="BD400" s="34"/>
      <c r="BE400" s="34"/>
      <c r="BF400" s="34"/>
      <c r="BI400" s="26"/>
    </row>
    <row r="401" spans="1:61" s="4" customFormat="1" ht="13.9" customHeight="1" x14ac:dyDescent="0.25">
      <c r="A401" s="3"/>
      <c r="B401" s="9" t="s">
        <v>461</v>
      </c>
      <c r="C401" s="5"/>
      <c r="D401" s="6"/>
      <c r="E401" s="7"/>
      <c r="F401" s="7"/>
      <c r="G401" s="7"/>
      <c r="H401" s="6"/>
      <c r="I401" s="6"/>
      <c r="J401" s="6">
        <f t="shared" si="163"/>
        <v>0</v>
      </c>
      <c r="K401" s="13" t="str">
        <f t="shared" si="150"/>
        <v>-</v>
      </c>
      <c r="L401" s="6" t="str">
        <f t="shared" si="147"/>
        <v/>
      </c>
      <c r="M401" s="25" t="str">
        <f>IF(I401="","-",IFERROR(VLOOKUP(L401,Segédlisták!$B$3:$C$18,2,0),"-"))</f>
        <v>-</v>
      </c>
      <c r="N401" s="42" t="str">
        <f t="shared" si="148"/>
        <v>-</v>
      </c>
      <c r="O401" s="43"/>
      <c r="P401" s="44" t="str">
        <f t="shared" si="164"/>
        <v>-</v>
      </c>
      <c r="Q401" s="7" t="s">
        <v>1071</v>
      </c>
      <c r="R401" s="1"/>
      <c r="S401" s="1"/>
      <c r="T401" s="17" t="str">
        <f t="shared" si="149"/>
        <v>-</v>
      </c>
      <c r="U401" s="36" t="str">
        <f t="shared" ca="1" si="165"/>
        <v>-</v>
      </c>
      <c r="V401" s="37" t="str">
        <f t="shared" ca="1" si="166"/>
        <v>-</v>
      </c>
      <c r="W401" s="38" t="str">
        <f t="shared" si="167"/>
        <v>-</v>
      </c>
      <c r="X401" s="39" t="str">
        <f t="shared" si="168"/>
        <v>-</v>
      </c>
      <c r="Y401" s="36" t="str">
        <f t="shared" ca="1" si="169"/>
        <v>-</v>
      </c>
      <c r="Z401" s="37" t="str">
        <f t="shared" ca="1" si="170"/>
        <v>-</v>
      </c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39" t="str">
        <f t="shared" si="151"/>
        <v>-</v>
      </c>
      <c r="AN401" s="39" t="str">
        <f t="shared" si="152"/>
        <v>-</v>
      </c>
      <c r="AO401" s="39" t="str">
        <f t="shared" si="153"/>
        <v>-</v>
      </c>
      <c r="AP401" s="39" t="str">
        <f t="shared" si="154"/>
        <v>-</v>
      </c>
      <c r="AQ401" s="39" t="str">
        <f t="shared" si="155"/>
        <v>-</v>
      </c>
      <c r="AR401" s="39" t="str">
        <f t="shared" si="156"/>
        <v>-</v>
      </c>
      <c r="AS401" s="39" t="str">
        <f t="shared" si="157"/>
        <v>-</v>
      </c>
      <c r="AT401" s="39" t="str">
        <f t="shared" si="158"/>
        <v>-</v>
      </c>
      <c r="AU401" s="39" t="str">
        <f t="shared" si="159"/>
        <v>-</v>
      </c>
      <c r="AV401" s="39" t="str">
        <f t="shared" si="160"/>
        <v>-</v>
      </c>
      <c r="AW401" s="39" t="str">
        <f t="shared" si="161"/>
        <v>-</v>
      </c>
      <c r="AX401" s="39" t="str">
        <f t="shared" si="162"/>
        <v>-</v>
      </c>
      <c r="AY401" s="3"/>
      <c r="AZ401" s="26"/>
      <c r="BA401" s="26"/>
      <c r="BB401" s="34"/>
      <c r="BC401" s="26"/>
      <c r="BD401" s="34"/>
      <c r="BE401" s="34"/>
      <c r="BF401" s="34"/>
      <c r="BI401" s="26"/>
    </row>
    <row r="402" spans="1:61" s="4" customFormat="1" ht="13.9" customHeight="1" x14ac:dyDescent="0.25">
      <c r="A402" s="3"/>
      <c r="B402" s="9" t="s">
        <v>462</v>
      </c>
      <c r="C402" s="5"/>
      <c r="D402" s="6"/>
      <c r="E402" s="7"/>
      <c r="F402" s="7"/>
      <c r="G402" s="7"/>
      <c r="H402" s="6"/>
      <c r="I402" s="6"/>
      <c r="J402" s="6">
        <f t="shared" si="163"/>
        <v>0</v>
      </c>
      <c r="K402" s="13" t="str">
        <f t="shared" si="150"/>
        <v>-</v>
      </c>
      <c r="L402" s="6" t="str">
        <f t="shared" si="147"/>
        <v/>
      </c>
      <c r="M402" s="25" t="str">
        <f>IF(I402="","-",IFERROR(VLOOKUP(L402,Segédlisták!$B$3:$C$18,2,0),"-"))</f>
        <v>-</v>
      </c>
      <c r="N402" s="42" t="str">
        <f t="shared" si="148"/>
        <v>-</v>
      </c>
      <c r="O402" s="43"/>
      <c r="P402" s="44" t="str">
        <f t="shared" si="164"/>
        <v>-</v>
      </c>
      <c r="Q402" s="7" t="s">
        <v>1071</v>
      </c>
      <c r="R402" s="1"/>
      <c r="S402" s="1"/>
      <c r="T402" s="17" t="str">
        <f t="shared" si="149"/>
        <v>-</v>
      </c>
      <c r="U402" s="36" t="str">
        <f t="shared" ca="1" si="165"/>
        <v>-</v>
      </c>
      <c r="V402" s="37" t="str">
        <f t="shared" ca="1" si="166"/>
        <v>-</v>
      </c>
      <c r="W402" s="38" t="str">
        <f t="shared" si="167"/>
        <v>-</v>
      </c>
      <c r="X402" s="39" t="str">
        <f t="shared" si="168"/>
        <v>-</v>
      </c>
      <c r="Y402" s="36" t="str">
        <f t="shared" ca="1" si="169"/>
        <v>-</v>
      </c>
      <c r="Z402" s="37" t="str">
        <f t="shared" ca="1" si="170"/>
        <v>-</v>
      </c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39" t="str">
        <f t="shared" si="151"/>
        <v>-</v>
      </c>
      <c r="AN402" s="39" t="str">
        <f t="shared" si="152"/>
        <v>-</v>
      </c>
      <c r="AO402" s="39" t="str">
        <f t="shared" si="153"/>
        <v>-</v>
      </c>
      <c r="AP402" s="39" t="str">
        <f t="shared" si="154"/>
        <v>-</v>
      </c>
      <c r="AQ402" s="39" t="str">
        <f t="shared" si="155"/>
        <v>-</v>
      </c>
      <c r="AR402" s="39" t="str">
        <f t="shared" si="156"/>
        <v>-</v>
      </c>
      <c r="AS402" s="39" t="str">
        <f t="shared" si="157"/>
        <v>-</v>
      </c>
      <c r="AT402" s="39" t="str">
        <f t="shared" si="158"/>
        <v>-</v>
      </c>
      <c r="AU402" s="39" t="str">
        <f t="shared" si="159"/>
        <v>-</v>
      </c>
      <c r="AV402" s="39" t="str">
        <f t="shared" si="160"/>
        <v>-</v>
      </c>
      <c r="AW402" s="39" t="str">
        <f t="shared" si="161"/>
        <v>-</v>
      </c>
      <c r="AX402" s="39" t="str">
        <f t="shared" si="162"/>
        <v>-</v>
      </c>
      <c r="AY402" s="3"/>
      <c r="AZ402" s="26"/>
      <c r="BA402" s="26"/>
      <c r="BB402" s="34"/>
      <c r="BC402" s="26"/>
      <c r="BD402" s="34"/>
      <c r="BE402" s="34"/>
      <c r="BF402" s="34"/>
      <c r="BI402" s="26"/>
    </row>
    <row r="403" spans="1:61" s="4" customFormat="1" ht="13.9" customHeight="1" x14ac:dyDescent="0.25">
      <c r="A403" s="3"/>
      <c r="B403" s="9" t="s">
        <v>463</v>
      </c>
      <c r="C403" s="5"/>
      <c r="D403" s="6"/>
      <c r="E403" s="7"/>
      <c r="F403" s="7"/>
      <c r="G403" s="7"/>
      <c r="H403" s="6"/>
      <c r="I403" s="6"/>
      <c r="J403" s="6">
        <f t="shared" si="163"/>
        <v>0</v>
      </c>
      <c r="K403" s="13" t="str">
        <f t="shared" si="150"/>
        <v>-</v>
      </c>
      <c r="L403" s="6" t="str">
        <f t="shared" si="147"/>
        <v/>
      </c>
      <c r="M403" s="25" t="str">
        <f>IF(I403="","-",IFERROR(VLOOKUP(L403,Segédlisták!$B$3:$C$18,2,0),"-"))</f>
        <v>-</v>
      </c>
      <c r="N403" s="42" t="str">
        <f t="shared" si="148"/>
        <v>-</v>
      </c>
      <c r="O403" s="43"/>
      <c r="P403" s="44" t="str">
        <f t="shared" si="164"/>
        <v>-</v>
      </c>
      <c r="Q403" s="7" t="s">
        <v>1071</v>
      </c>
      <c r="R403" s="1"/>
      <c r="S403" s="1"/>
      <c r="T403" s="17" t="str">
        <f t="shared" si="149"/>
        <v>-</v>
      </c>
      <c r="U403" s="36" t="str">
        <f t="shared" ca="1" si="165"/>
        <v>-</v>
      </c>
      <c r="V403" s="37" t="str">
        <f t="shared" ca="1" si="166"/>
        <v>-</v>
      </c>
      <c r="W403" s="38" t="str">
        <f t="shared" si="167"/>
        <v>-</v>
      </c>
      <c r="X403" s="39" t="str">
        <f t="shared" si="168"/>
        <v>-</v>
      </c>
      <c r="Y403" s="36" t="str">
        <f t="shared" ca="1" si="169"/>
        <v>-</v>
      </c>
      <c r="Z403" s="37" t="str">
        <f t="shared" ca="1" si="170"/>
        <v>-</v>
      </c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39" t="str">
        <f t="shared" si="151"/>
        <v>-</v>
      </c>
      <c r="AN403" s="39" t="str">
        <f t="shared" si="152"/>
        <v>-</v>
      </c>
      <c r="AO403" s="39" t="str">
        <f t="shared" si="153"/>
        <v>-</v>
      </c>
      <c r="AP403" s="39" t="str">
        <f t="shared" si="154"/>
        <v>-</v>
      </c>
      <c r="AQ403" s="39" t="str">
        <f t="shared" si="155"/>
        <v>-</v>
      </c>
      <c r="AR403" s="39" t="str">
        <f t="shared" si="156"/>
        <v>-</v>
      </c>
      <c r="AS403" s="39" t="str">
        <f t="shared" si="157"/>
        <v>-</v>
      </c>
      <c r="AT403" s="39" t="str">
        <f t="shared" si="158"/>
        <v>-</v>
      </c>
      <c r="AU403" s="39" t="str">
        <f t="shared" si="159"/>
        <v>-</v>
      </c>
      <c r="AV403" s="39" t="str">
        <f t="shared" si="160"/>
        <v>-</v>
      </c>
      <c r="AW403" s="39" t="str">
        <f t="shared" si="161"/>
        <v>-</v>
      </c>
      <c r="AX403" s="39" t="str">
        <f t="shared" si="162"/>
        <v>-</v>
      </c>
      <c r="AY403" s="3"/>
      <c r="AZ403" s="26"/>
      <c r="BA403" s="26"/>
      <c r="BB403" s="34"/>
      <c r="BC403" s="26"/>
      <c r="BD403" s="34"/>
      <c r="BE403" s="34"/>
      <c r="BF403" s="34"/>
      <c r="BI403" s="26"/>
    </row>
    <row r="404" spans="1:61" s="4" customFormat="1" ht="13.9" customHeight="1" x14ac:dyDescent="0.25">
      <c r="A404" s="3"/>
      <c r="B404" s="9" t="s">
        <v>464</v>
      </c>
      <c r="C404" s="5"/>
      <c r="D404" s="6"/>
      <c r="E404" s="7"/>
      <c r="F404" s="7"/>
      <c r="G404" s="7"/>
      <c r="H404" s="6"/>
      <c r="I404" s="6"/>
      <c r="J404" s="6">
        <f t="shared" si="163"/>
        <v>0</v>
      </c>
      <c r="K404" s="13" t="str">
        <f t="shared" si="150"/>
        <v>-</v>
      </c>
      <c r="L404" s="6" t="str">
        <f t="shared" si="147"/>
        <v/>
      </c>
      <c r="M404" s="25" t="str">
        <f>IF(I404="","-",IFERROR(VLOOKUP(L404,Segédlisták!$B$3:$C$18,2,0),"-"))</f>
        <v>-</v>
      </c>
      <c r="N404" s="42" t="str">
        <f t="shared" si="148"/>
        <v>-</v>
      </c>
      <c r="O404" s="43"/>
      <c r="P404" s="44" t="str">
        <f t="shared" si="164"/>
        <v>-</v>
      </c>
      <c r="Q404" s="7" t="s">
        <v>1071</v>
      </c>
      <c r="R404" s="1"/>
      <c r="S404" s="1"/>
      <c r="T404" s="17" t="str">
        <f t="shared" si="149"/>
        <v>-</v>
      </c>
      <c r="U404" s="36" t="str">
        <f t="shared" ca="1" si="165"/>
        <v>-</v>
      </c>
      <c r="V404" s="37" t="str">
        <f t="shared" ca="1" si="166"/>
        <v>-</v>
      </c>
      <c r="W404" s="38" t="str">
        <f t="shared" si="167"/>
        <v>-</v>
      </c>
      <c r="X404" s="39" t="str">
        <f t="shared" si="168"/>
        <v>-</v>
      </c>
      <c r="Y404" s="36" t="str">
        <f t="shared" ca="1" si="169"/>
        <v>-</v>
      </c>
      <c r="Z404" s="37" t="str">
        <f t="shared" ca="1" si="170"/>
        <v>-</v>
      </c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39" t="str">
        <f t="shared" si="151"/>
        <v>-</v>
      </c>
      <c r="AN404" s="39" t="str">
        <f t="shared" si="152"/>
        <v>-</v>
      </c>
      <c r="AO404" s="39" t="str">
        <f t="shared" si="153"/>
        <v>-</v>
      </c>
      <c r="AP404" s="39" t="str">
        <f t="shared" si="154"/>
        <v>-</v>
      </c>
      <c r="AQ404" s="39" t="str">
        <f t="shared" si="155"/>
        <v>-</v>
      </c>
      <c r="AR404" s="39" t="str">
        <f t="shared" si="156"/>
        <v>-</v>
      </c>
      <c r="AS404" s="39" t="str">
        <f t="shared" si="157"/>
        <v>-</v>
      </c>
      <c r="AT404" s="39" t="str">
        <f t="shared" si="158"/>
        <v>-</v>
      </c>
      <c r="AU404" s="39" t="str">
        <f t="shared" si="159"/>
        <v>-</v>
      </c>
      <c r="AV404" s="39" t="str">
        <f t="shared" si="160"/>
        <v>-</v>
      </c>
      <c r="AW404" s="39" t="str">
        <f t="shared" si="161"/>
        <v>-</v>
      </c>
      <c r="AX404" s="39" t="str">
        <f t="shared" si="162"/>
        <v>-</v>
      </c>
      <c r="AY404" s="3"/>
      <c r="AZ404" s="26"/>
      <c r="BA404" s="26"/>
      <c r="BB404" s="34"/>
      <c r="BC404" s="26"/>
      <c r="BD404" s="34"/>
      <c r="BE404" s="34"/>
      <c r="BF404" s="34"/>
      <c r="BI404" s="26"/>
    </row>
    <row r="405" spans="1:61" s="4" customFormat="1" ht="13.9" customHeight="1" x14ac:dyDescent="0.25">
      <c r="A405" s="3"/>
      <c r="B405" s="9" t="s">
        <v>465</v>
      </c>
      <c r="C405" s="5"/>
      <c r="D405" s="6"/>
      <c r="E405" s="7"/>
      <c r="F405" s="7"/>
      <c r="G405" s="7"/>
      <c r="H405" s="6"/>
      <c r="I405" s="6"/>
      <c r="J405" s="6">
        <f t="shared" si="163"/>
        <v>0</v>
      </c>
      <c r="K405" s="13" t="str">
        <f t="shared" si="150"/>
        <v>-</v>
      </c>
      <c r="L405" s="6" t="str">
        <f t="shared" si="147"/>
        <v/>
      </c>
      <c r="M405" s="25" t="str">
        <f>IF(I405="","-",IFERROR(VLOOKUP(L405,Segédlisták!$B$3:$C$18,2,0),"-"))</f>
        <v>-</v>
      </c>
      <c r="N405" s="42" t="str">
        <f t="shared" si="148"/>
        <v>-</v>
      </c>
      <c r="O405" s="43"/>
      <c r="P405" s="44" t="str">
        <f t="shared" si="164"/>
        <v>-</v>
      </c>
      <c r="Q405" s="7" t="s">
        <v>1071</v>
      </c>
      <c r="R405" s="1"/>
      <c r="S405" s="1"/>
      <c r="T405" s="17" t="str">
        <f t="shared" si="149"/>
        <v>-</v>
      </c>
      <c r="U405" s="36" t="str">
        <f t="shared" ca="1" si="165"/>
        <v>-</v>
      </c>
      <c r="V405" s="37" t="str">
        <f t="shared" ca="1" si="166"/>
        <v>-</v>
      </c>
      <c r="W405" s="38" t="str">
        <f t="shared" si="167"/>
        <v>-</v>
      </c>
      <c r="X405" s="39" t="str">
        <f t="shared" si="168"/>
        <v>-</v>
      </c>
      <c r="Y405" s="36" t="str">
        <f t="shared" ca="1" si="169"/>
        <v>-</v>
      </c>
      <c r="Z405" s="37" t="str">
        <f t="shared" ca="1" si="170"/>
        <v>-</v>
      </c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39" t="str">
        <f t="shared" si="151"/>
        <v>-</v>
      </c>
      <c r="AN405" s="39" t="str">
        <f t="shared" si="152"/>
        <v>-</v>
      </c>
      <c r="AO405" s="39" t="str">
        <f t="shared" si="153"/>
        <v>-</v>
      </c>
      <c r="AP405" s="39" t="str">
        <f t="shared" si="154"/>
        <v>-</v>
      </c>
      <c r="AQ405" s="39" t="str">
        <f t="shared" si="155"/>
        <v>-</v>
      </c>
      <c r="AR405" s="39" t="str">
        <f t="shared" si="156"/>
        <v>-</v>
      </c>
      <c r="AS405" s="39" t="str">
        <f t="shared" si="157"/>
        <v>-</v>
      </c>
      <c r="AT405" s="39" t="str">
        <f t="shared" si="158"/>
        <v>-</v>
      </c>
      <c r="AU405" s="39" t="str">
        <f t="shared" si="159"/>
        <v>-</v>
      </c>
      <c r="AV405" s="39" t="str">
        <f t="shared" si="160"/>
        <v>-</v>
      </c>
      <c r="AW405" s="39" t="str">
        <f t="shared" si="161"/>
        <v>-</v>
      </c>
      <c r="AX405" s="39" t="str">
        <f t="shared" si="162"/>
        <v>-</v>
      </c>
      <c r="AY405" s="3"/>
      <c r="AZ405" s="26"/>
      <c r="BA405" s="26"/>
      <c r="BB405" s="34"/>
      <c r="BC405" s="26"/>
      <c r="BD405" s="34"/>
      <c r="BE405" s="34"/>
      <c r="BF405" s="34"/>
      <c r="BI405" s="26"/>
    </row>
    <row r="406" spans="1:61" s="4" customFormat="1" ht="13.9" customHeight="1" x14ac:dyDescent="0.25">
      <c r="A406" s="3"/>
      <c r="B406" s="9" t="s">
        <v>466</v>
      </c>
      <c r="C406" s="5"/>
      <c r="D406" s="6"/>
      <c r="E406" s="7"/>
      <c r="F406" s="7"/>
      <c r="G406" s="7"/>
      <c r="H406" s="6"/>
      <c r="I406" s="6"/>
      <c r="J406" s="6">
        <f t="shared" si="163"/>
        <v>0</v>
      </c>
      <c r="K406" s="13" t="str">
        <f t="shared" si="150"/>
        <v>-</v>
      </c>
      <c r="L406" s="6" t="str">
        <f t="shared" si="147"/>
        <v/>
      </c>
      <c r="M406" s="25" t="str">
        <f>IF(I406="","-",IFERROR(VLOOKUP(L406,Segédlisták!$B$3:$C$18,2,0),"-"))</f>
        <v>-</v>
      </c>
      <c r="N406" s="42" t="str">
        <f t="shared" si="148"/>
        <v>-</v>
      </c>
      <c r="O406" s="43"/>
      <c r="P406" s="44" t="str">
        <f t="shared" si="164"/>
        <v>-</v>
      </c>
      <c r="Q406" s="7" t="s">
        <v>1071</v>
      </c>
      <c r="R406" s="1"/>
      <c r="S406" s="1"/>
      <c r="T406" s="17" t="str">
        <f t="shared" si="149"/>
        <v>-</v>
      </c>
      <c r="U406" s="36" t="str">
        <f t="shared" ca="1" si="165"/>
        <v>-</v>
      </c>
      <c r="V406" s="37" t="str">
        <f t="shared" ca="1" si="166"/>
        <v>-</v>
      </c>
      <c r="W406" s="38" t="str">
        <f t="shared" si="167"/>
        <v>-</v>
      </c>
      <c r="X406" s="39" t="str">
        <f t="shared" si="168"/>
        <v>-</v>
      </c>
      <c r="Y406" s="36" t="str">
        <f t="shared" ca="1" si="169"/>
        <v>-</v>
      </c>
      <c r="Z406" s="37" t="str">
        <f t="shared" ca="1" si="170"/>
        <v>-</v>
      </c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39" t="str">
        <f t="shared" si="151"/>
        <v>-</v>
      </c>
      <c r="AN406" s="39" t="str">
        <f t="shared" si="152"/>
        <v>-</v>
      </c>
      <c r="AO406" s="39" t="str">
        <f t="shared" si="153"/>
        <v>-</v>
      </c>
      <c r="AP406" s="39" t="str">
        <f t="shared" si="154"/>
        <v>-</v>
      </c>
      <c r="AQ406" s="39" t="str">
        <f t="shared" si="155"/>
        <v>-</v>
      </c>
      <c r="AR406" s="39" t="str">
        <f t="shared" si="156"/>
        <v>-</v>
      </c>
      <c r="AS406" s="39" t="str">
        <f t="shared" si="157"/>
        <v>-</v>
      </c>
      <c r="AT406" s="39" t="str">
        <f t="shared" si="158"/>
        <v>-</v>
      </c>
      <c r="AU406" s="39" t="str">
        <f t="shared" si="159"/>
        <v>-</v>
      </c>
      <c r="AV406" s="39" t="str">
        <f t="shared" si="160"/>
        <v>-</v>
      </c>
      <c r="AW406" s="39" t="str">
        <f t="shared" si="161"/>
        <v>-</v>
      </c>
      <c r="AX406" s="39" t="str">
        <f t="shared" si="162"/>
        <v>-</v>
      </c>
      <c r="AY406" s="3"/>
      <c r="AZ406" s="26"/>
      <c r="BA406" s="26"/>
      <c r="BB406" s="34"/>
      <c r="BC406" s="26"/>
      <c r="BD406" s="34"/>
      <c r="BE406" s="34"/>
      <c r="BF406" s="34"/>
      <c r="BI406" s="26"/>
    </row>
    <row r="407" spans="1:61" s="4" customFormat="1" ht="13.9" customHeight="1" x14ac:dyDescent="0.25">
      <c r="A407" s="3"/>
      <c r="B407" s="9" t="s">
        <v>467</v>
      </c>
      <c r="C407" s="5"/>
      <c r="D407" s="6"/>
      <c r="E407" s="7"/>
      <c r="F407" s="7"/>
      <c r="G407" s="7"/>
      <c r="H407" s="6"/>
      <c r="I407" s="6"/>
      <c r="J407" s="6">
        <f t="shared" si="163"/>
        <v>0</v>
      </c>
      <c r="K407" s="13" t="str">
        <f t="shared" si="150"/>
        <v>-</v>
      </c>
      <c r="L407" s="6" t="str">
        <f t="shared" si="147"/>
        <v/>
      </c>
      <c r="M407" s="25" t="str">
        <f>IF(I407="","-",IFERROR(VLOOKUP(L407,Segédlisták!$B$3:$C$18,2,0),"-"))</f>
        <v>-</v>
      </c>
      <c r="N407" s="42" t="str">
        <f t="shared" si="148"/>
        <v>-</v>
      </c>
      <c r="O407" s="43"/>
      <c r="P407" s="44" t="str">
        <f t="shared" si="164"/>
        <v>-</v>
      </c>
      <c r="Q407" s="7" t="s">
        <v>1071</v>
      </c>
      <c r="R407" s="1"/>
      <c r="S407" s="1"/>
      <c r="T407" s="17" t="str">
        <f t="shared" si="149"/>
        <v>-</v>
      </c>
      <c r="U407" s="36" t="str">
        <f t="shared" ca="1" si="165"/>
        <v>-</v>
      </c>
      <c r="V407" s="37" t="str">
        <f t="shared" ca="1" si="166"/>
        <v>-</v>
      </c>
      <c r="W407" s="38" t="str">
        <f t="shared" si="167"/>
        <v>-</v>
      </c>
      <c r="X407" s="39" t="str">
        <f t="shared" si="168"/>
        <v>-</v>
      </c>
      <c r="Y407" s="36" t="str">
        <f t="shared" ca="1" si="169"/>
        <v>-</v>
      </c>
      <c r="Z407" s="37" t="str">
        <f t="shared" ca="1" si="170"/>
        <v>-</v>
      </c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39" t="str">
        <f t="shared" si="151"/>
        <v>-</v>
      </c>
      <c r="AN407" s="39" t="str">
        <f t="shared" si="152"/>
        <v>-</v>
      </c>
      <c r="AO407" s="39" t="str">
        <f t="shared" si="153"/>
        <v>-</v>
      </c>
      <c r="AP407" s="39" t="str">
        <f t="shared" si="154"/>
        <v>-</v>
      </c>
      <c r="AQ407" s="39" t="str">
        <f t="shared" si="155"/>
        <v>-</v>
      </c>
      <c r="AR407" s="39" t="str">
        <f t="shared" si="156"/>
        <v>-</v>
      </c>
      <c r="AS407" s="39" t="str">
        <f t="shared" si="157"/>
        <v>-</v>
      </c>
      <c r="AT407" s="39" t="str">
        <f t="shared" si="158"/>
        <v>-</v>
      </c>
      <c r="AU407" s="39" t="str">
        <f t="shared" si="159"/>
        <v>-</v>
      </c>
      <c r="AV407" s="39" t="str">
        <f t="shared" si="160"/>
        <v>-</v>
      </c>
      <c r="AW407" s="39" t="str">
        <f t="shared" si="161"/>
        <v>-</v>
      </c>
      <c r="AX407" s="39" t="str">
        <f t="shared" si="162"/>
        <v>-</v>
      </c>
      <c r="AY407" s="3"/>
      <c r="AZ407" s="26"/>
      <c r="BA407" s="26"/>
      <c r="BB407" s="34"/>
      <c r="BC407" s="26"/>
      <c r="BD407" s="34"/>
      <c r="BE407" s="34"/>
      <c r="BF407" s="34"/>
      <c r="BI407" s="26"/>
    </row>
    <row r="408" spans="1:61" s="4" customFormat="1" ht="13.9" customHeight="1" x14ac:dyDescent="0.25">
      <c r="A408" s="3"/>
      <c r="B408" s="9" t="s">
        <v>468</v>
      </c>
      <c r="C408" s="5"/>
      <c r="D408" s="6"/>
      <c r="E408" s="7"/>
      <c r="F408" s="7"/>
      <c r="G408" s="7"/>
      <c r="H408" s="6"/>
      <c r="I408" s="6"/>
      <c r="J408" s="6">
        <f t="shared" si="163"/>
        <v>0</v>
      </c>
      <c r="K408" s="13" t="str">
        <f t="shared" si="150"/>
        <v>-</v>
      </c>
      <c r="L408" s="6" t="str">
        <f t="shared" si="147"/>
        <v/>
      </c>
      <c r="M408" s="25" t="str">
        <f>IF(I408="","-",IFERROR(VLOOKUP(L408,Segédlisták!$B$3:$C$18,2,0),"-"))</f>
        <v>-</v>
      </c>
      <c r="N408" s="42" t="str">
        <f t="shared" si="148"/>
        <v>-</v>
      </c>
      <c r="O408" s="43"/>
      <c r="P408" s="44" t="str">
        <f t="shared" si="164"/>
        <v>-</v>
      </c>
      <c r="Q408" s="7" t="s">
        <v>1071</v>
      </c>
      <c r="R408" s="1"/>
      <c r="S408" s="1"/>
      <c r="T408" s="17" t="str">
        <f t="shared" si="149"/>
        <v>-</v>
      </c>
      <c r="U408" s="36" t="str">
        <f t="shared" ca="1" si="165"/>
        <v>-</v>
      </c>
      <c r="V408" s="37" t="str">
        <f t="shared" ca="1" si="166"/>
        <v>-</v>
      </c>
      <c r="W408" s="38" t="str">
        <f t="shared" si="167"/>
        <v>-</v>
      </c>
      <c r="X408" s="39" t="str">
        <f t="shared" si="168"/>
        <v>-</v>
      </c>
      <c r="Y408" s="36" t="str">
        <f t="shared" ca="1" si="169"/>
        <v>-</v>
      </c>
      <c r="Z408" s="37" t="str">
        <f t="shared" ca="1" si="170"/>
        <v>-</v>
      </c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39" t="str">
        <f t="shared" si="151"/>
        <v>-</v>
      </c>
      <c r="AN408" s="39" t="str">
        <f t="shared" si="152"/>
        <v>-</v>
      </c>
      <c r="AO408" s="39" t="str">
        <f t="shared" si="153"/>
        <v>-</v>
      </c>
      <c r="AP408" s="39" t="str">
        <f t="shared" si="154"/>
        <v>-</v>
      </c>
      <c r="AQ408" s="39" t="str">
        <f t="shared" si="155"/>
        <v>-</v>
      </c>
      <c r="AR408" s="39" t="str">
        <f t="shared" si="156"/>
        <v>-</v>
      </c>
      <c r="AS408" s="39" t="str">
        <f t="shared" si="157"/>
        <v>-</v>
      </c>
      <c r="AT408" s="39" t="str">
        <f t="shared" si="158"/>
        <v>-</v>
      </c>
      <c r="AU408" s="39" t="str">
        <f t="shared" si="159"/>
        <v>-</v>
      </c>
      <c r="AV408" s="39" t="str">
        <f t="shared" si="160"/>
        <v>-</v>
      </c>
      <c r="AW408" s="39" t="str">
        <f t="shared" si="161"/>
        <v>-</v>
      </c>
      <c r="AX408" s="39" t="str">
        <f t="shared" si="162"/>
        <v>-</v>
      </c>
      <c r="AY408" s="3"/>
      <c r="AZ408" s="26"/>
      <c r="BA408" s="26"/>
      <c r="BB408" s="34"/>
      <c r="BC408" s="26"/>
      <c r="BD408" s="34"/>
      <c r="BE408" s="34"/>
      <c r="BF408" s="34"/>
      <c r="BI408" s="26"/>
    </row>
    <row r="409" spans="1:61" s="4" customFormat="1" ht="13.9" customHeight="1" x14ac:dyDescent="0.25">
      <c r="A409" s="3"/>
      <c r="B409" s="9" t="s">
        <v>469</v>
      </c>
      <c r="C409" s="5"/>
      <c r="D409" s="6"/>
      <c r="E409" s="7"/>
      <c r="F409" s="7"/>
      <c r="G409" s="7"/>
      <c r="H409" s="6"/>
      <c r="I409" s="6"/>
      <c r="J409" s="6">
        <f t="shared" si="163"/>
        <v>0</v>
      </c>
      <c r="K409" s="13" t="str">
        <f t="shared" si="150"/>
        <v>-</v>
      </c>
      <c r="L409" s="6" t="str">
        <f t="shared" si="147"/>
        <v/>
      </c>
      <c r="M409" s="25" t="str">
        <f>IF(I409="","-",IFERROR(VLOOKUP(L409,Segédlisták!$B$3:$C$18,2,0),"-"))</f>
        <v>-</v>
      </c>
      <c r="N409" s="42" t="str">
        <f t="shared" si="148"/>
        <v>-</v>
      </c>
      <c r="O409" s="43"/>
      <c r="P409" s="44" t="str">
        <f t="shared" si="164"/>
        <v>-</v>
      </c>
      <c r="Q409" s="7" t="s">
        <v>1071</v>
      </c>
      <c r="R409" s="1"/>
      <c r="S409" s="1"/>
      <c r="T409" s="17" t="str">
        <f t="shared" si="149"/>
        <v>-</v>
      </c>
      <c r="U409" s="36" t="str">
        <f t="shared" ca="1" si="165"/>
        <v>-</v>
      </c>
      <c r="V409" s="37" t="str">
        <f t="shared" ca="1" si="166"/>
        <v>-</v>
      </c>
      <c r="W409" s="38" t="str">
        <f t="shared" si="167"/>
        <v>-</v>
      </c>
      <c r="X409" s="39" t="str">
        <f t="shared" si="168"/>
        <v>-</v>
      </c>
      <c r="Y409" s="36" t="str">
        <f t="shared" ca="1" si="169"/>
        <v>-</v>
      </c>
      <c r="Z409" s="37" t="str">
        <f t="shared" ca="1" si="170"/>
        <v>-</v>
      </c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39" t="str">
        <f t="shared" si="151"/>
        <v>-</v>
      </c>
      <c r="AN409" s="39" t="str">
        <f t="shared" si="152"/>
        <v>-</v>
      </c>
      <c r="AO409" s="39" t="str">
        <f t="shared" si="153"/>
        <v>-</v>
      </c>
      <c r="AP409" s="39" t="str">
        <f t="shared" si="154"/>
        <v>-</v>
      </c>
      <c r="AQ409" s="39" t="str">
        <f t="shared" si="155"/>
        <v>-</v>
      </c>
      <c r="AR409" s="39" t="str">
        <f t="shared" si="156"/>
        <v>-</v>
      </c>
      <c r="AS409" s="39" t="str">
        <f t="shared" si="157"/>
        <v>-</v>
      </c>
      <c r="AT409" s="39" t="str">
        <f t="shared" si="158"/>
        <v>-</v>
      </c>
      <c r="AU409" s="39" t="str">
        <f t="shared" si="159"/>
        <v>-</v>
      </c>
      <c r="AV409" s="39" t="str">
        <f t="shared" si="160"/>
        <v>-</v>
      </c>
      <c r="AW409" s="39" t="str">
        <f t="shared" si="161"/>
        <v>-</v>
      </c>
      <c r="AX409" s="39" t="str">
        <f t="shared" si="162"/>
        <v>-</v>
      </c>
      <c r="AY409" s="3"/>
      <c r="AZ409" s="26"/>
      <c r="BA409" s="26"/>
      <c r="BB409" s="34"/>
      <c r="BC409" s="26"/>
      <c r="BD409" s="34"/>
      <c r="BE409" s="34"/>
      <c r="BF409" s="34"/>
      <c r="BI409" s="26"/>
    </row>
    <row r="410" spans="1:61" s="4" customFormat="1" ht="13.9" customHeight="1" x14ac:dyDescent="0.25">
      <c r="A410" s="3"/>
      <c r="B410" s="9" t="s">
        <v>470</v>
      </c>
      <c r="C410" s="5"/>
      <c r="D410" s="6"/>
      <c r="E410" s="7"/>
      <c r="F410" s="7"/>
      <c r="G410" s="7"/>
      <c r="H410" s="6"/>
      <c r="I410" s="6"/>
      <c r="J410" s="6">
        <f t="shared" si="163"/>
        <v>0</v>
      </c>
      <c r="K410" s="13" t="str">
        <f t="shared" si="150"/>
        <v>-</v>
      </c>
      <c r="L410" s="6" t="str">
        <f t="shared" si="147"/>
        <v/>
      </c>
      <c r="M410" s="25" t="str">
        <f>IF(I410="","-",IFERROR(VLOOKUP(L410,Segédlisták!$B$3:$C$18,2,0),"-"))</f>
        <v>-</v>
      </c>
      <c r="N410" s="42" t="str">
        <f t="shared" si="148"/>
        <v>-</v>
      </c>
      <c r="O410" s="43"/>
      <c r="P410" s="44" t="str">
        <f t="shared" si="164"/>
        <v>-</v>
      </c>
      <c r="Q410" s="7" t="s">
        <v>1071</v>
      </c>
      <c r="R410" s="1"/>
      <c r="S410" s="1"/>
      <c r="T410" s="17" t="str">
        <f t="shared" si="149"/>
        <v>-</v>
      </c>
      <c r="U410" s="36" t="str">
        <f t="shared" ca="1" si="165"/>
        <v>-</v>
      </c>
      <c r="V410" s="37" t="str">
        <f t="shared" ca="1" si="166"/>
        <v>-</v>
      </c>
      <c r="W410" s="38" t="str">
        <f t="shared" si="167"/>
        <v>-</v>
      </c>
      <c r="X410" s="39" t="str">
        <f t="shared" si="168"/>
        <v>-</v>
      </c>
      <c r="Y410" s="36" t="str">
        <f t="shared" ca="1" si="169"/>
        <v>-</v>
      </c>
      <c r="Z410" s="37" t="str">
        <f t="shared" ca="1" si="170"/>
        <v>-</v>
      </c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39" t="str">
        <f t="shared" si="151"/>
        <v>-</v>
      </c>
      <c r="AN410" s="39" t="str">
        <f t="shared" si="152"/>
        <v>-</v>
      </c>
      <c r="AO410" s="39" t="str">
        <f t="shared" si="153"/>
        <v>-</v>
      </c>
      <c r="AP410" s="39" t="str">
        <f t="shared" si="154"/>
        <v>-</v>
      </c>
      <c r="AQ410" s="39" t="str">
        <f t="shared" si="155"/>
        <v>-</v>
      </c>
      <c r="AR410" s="39" t="str">
        <f t="shared" si="156"/>
        <v>-</v>
      </c>
      <c r="AS410" s="39" t="str">
        <f t="shared" si="157"/>
        <v>-</v>
      </c>
      <c r="AT410" s="39" t="str">
        <f t="shared" si="158"/>
        <v>-</v>
      </c>
      <c r="AU410" s="39" t="str">
        <f t="shared" si="159"/>
        <v>-</v>
      </c>
      <c r="AV410" s="39" t="str">
        <f t="shared" si="160"/>
        <v>-</v>
      </c>
      <c r="AW410" s="39" t="str">
        <f t="shared" si="161"/>
        <v>-</v>
      </c>
      <c r="AX410" s="39" t="str">
        <f t="shared" si="162"/>
        <v>-</v>
      </c>
      <c r="AY410" s="3"/>
      <c r="AZ410" s="26"/>
      <c r="BA410" s="26"/>
      <c r="BB410" s="34"/>
      <c r="BC410" s="26"/>
      <c r="BD410" s="34"/>
      <c r="BE410" s="34"/>
      <c r="BF410" s="34"/>
      <c r="BI410" s="26"/>
    </row>
    <row r="411" spans="1:61" s="4" customFormat="1" ht="13.9" customHeight="1" x14ac:dyDescent="0.25">
      <c r="A411" s="3"/>
      <c r="B411" s="9" t="s">
        <v>471</v>
      </c>
      <c r="C411" s="5"/>
      <c r="D411" s="6"/>
      <c r="E411" s="7"/>
      <c r="F411" s="7"/>
      <c r="G411" s="7"/>
      <c r="H411" s="6"/>
      <c r="I411" s="6"/>
      <c r="J411" s="6">
        <f t="shared" si="163"/>
        <v>0</v>
      </c>
      <c r="K411" s="13" t="str">
        <f t="shared" si="150"/>
        <v>-</v>
      </c>
      <c r="L411" s="6" t="str">
        <f t="shared" si="147"/>
        <v/>
      </c>
      <c r="M411" s="25" t="str">
        <f>IF(I411="","-",IFERROR(VLOOKUP(L411,Segédlisták!$B$3:$C$18,2,0),"-"))</f>
        <v>-</v>
      </c>
      <c r="N411" s="42" t="str">
        <f t="shared" si="148"/>
        <v>-</v>
      </c>
      <c r="O411" s="43"/>
      <c r="P411" s="44" t="str">
        <f t="shared" si="164"/>
        <v>-</v>
      </c>
      <c r="Q411" s="7" t="s">
        <v>1071</v>
      </c>
      <c r="R411" s="1"/>
      <c r="S411" s="1"/>
      <c r="T411" s="17" t="str">
        <f t="shared" si="149"/>
        <v>-</v>
      </c>
      <c r="U411" s="36" t="str">
        <f t="shared" ca="1" si="165"/>
        <v>-</v>
      </c>
      <c r="V411" s="37" t="str">
        <f t="shared" ca="1" si="166"/>
        <v>-</v>
      </c>
      <c r="W411" s="38" t="str">
        <f t="shared" si="167"/>
        <v>-</v>
      </c>
      <c r="X411" s="39" t="str">
        <f t="shared" si="168"/>
        <v>-</v>
      </c>
      <c r="Y411" s="36" t="str">
        <f t="shared" ca="1" si="169"/>
        <v>-</v>
      </c>
      <c r="Z411" s="37" t="str">
        <f t="shared" ca="1" si="170"/>
        <v>-</v>
      </c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39" t="str">
        <f t="shared" si="151"/>
        <v>-</v>
      </c>
      <c r="AN411" s="39" t="str">
        <f t="shared" si="152"/>
        <v>-</v>
      </c>
      <c r="AO411" s="39" t="str">
        <f t="shared" si="153"/>
        <v>-</v>
      </c>
      <c r="AP411" s="39" t="str">
        <f t="shared" si="154"/>
        <v>-</v>
      </c>
      <c r="AQ411" s="39" t="str">
        <f t="shared" si="155"/>
        <v>-</v>
      </c>
      <c r="AR411" s="39" t="str">
        <f t="shared" si="156"/>
        <v>-</v>
      </c>
      <c r="AS411" s="39" t="str">
        <f t="shared" si="157"/>
        <v>-</v>
      </c>
      <c r="AT411" s="39" t="str">
        <f t="shared" si="158"/>
        <v>-</v>
      </c>
      <c r="AU411" s="39" t="str">
        <f t="shared" si="159"/>
        <v>-</v>
      </c>
      <c r="AV411" s="39" t="str">
        <f t="shared" si="160"/>
        <v>-</v>
      </c>
      <c r="AW411" s="39" t="str">
        <f t="shared" si="161"/>
        <v>-</v>
      </c>
      <c r="AX411" s="39" t="str">
        <f t="shared" si="162"/>
        <v>-</v>
      </c>
      <c r="AY411" s="3"/>
      <c r="AZ411" s="26"/>
      <c r="BA411" s="26"/>
      <c r="BB411" s="34"/>
      <c r="BC411" s="26"/>
      <c r="BD411" s="34"/>
      <c r="BE411" s="34"/>
      <c r="BF411" s="34"/>
      <c r="BI411" s="26"/>
    </row>
    <row r="412" spans="1:61" s="4" customFormat="1" ht="13.9" customHeight="1" x14ac:dyDescent="0.25">
      <c r="A412" s="3"/>
      <c r="B412" s="9" t="s">
        <v>472</v>
      </c>
      <c r="C412" s="5"/>
      <c r="D412" s="6"/>
      <c r="E412" s="7"/>
      <c r="F412" s="7"/>
      <c r="G412" s="7"/>
      <c r="H412" s="6"/>
      <c r="I412" s="6"/>
      <c r="J412" s="6">
        <f t="shared" si="163"/>
        <v>0</v>
      </c>
      <c r="K412" s="13" t="str">
        <f t="shared" si="150"/>
        <v>-</v>
      </c>
      <c r="L412" s="6" t="str">
        <f t="shared" si="147"/>
        <v/>
      </c>
      <c r="M412" s="25" t="str">
        <f>IF(I412="","-",IFERROR(VLOOKUP(L412,Segédlisták!$B$3:$C$18,2,0),"-"))</f>
        <v>-</v>
      </c>
      <c r="N412" s="42" t="str">
        <f t="shared" si="148"/>
        <v>-</v>
      </c>
      <c r="O412" s="43"/>
      <c r="P412" s="44" t="str">
        <f t="shared" si="164"/>
        <v>-</v>
      </c>
      <c r="Q412" s="7" t="s">
        <v>1071</v>
      </c>
      <c r="R412" s="1"/>
      <c r="S412" s="1"/>
      <c r="T412" s="17" t="str">
        <f t="shared" si="149"/>
        <v>-</v>
      </c>
      <c r="U412" s="36" t="str">
        <f t="shared" ca="1" si="165"/>
        <v>-</v>
      </c>
      <c r="V412" s="37" t="str">
        <f t="shared" ca="1" si="166"/>
        <v>-</v>
      </c>
      <c r="W412" s="38" t="str">
        <f t="shared" si="167"/>
        <v>-</v>
      </c>
      <c r="X412" s="39" t="str">
        <f t="shared" si="168"/>
        <v>-</v>
      </c>
      <c r="Y412" s="36" t="str">
        <f t="shared" ca="1" si="169"/>
        <v>-</v>
      </c>
      <c r="Z412" s="37" t="str">
        <f t="shared" ca="1" si="170"/>
        <v>-</v>
      </c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39" t="str">
        <f t="shared" si="151"/>
        <v>-</v>
      </c>
      <c r="AN412" s="39" t="str">
        <f t="shared" si="152"/>
        <v>-</v>
      </c>
      <c r="AO412" s="39" t="str">
        <f t="shared" si="153"/>
        <v>-</v>
      </c>
      <c r="AP412" s="39" t="str">
        <f t="shared" si="154"/>
        <v>-</v>
      </c>
      <c r="AQ412" s="39" t="str">
        <f t="shared" si="155"/>
        <v>-</v>
      </c>
      <c r="AR412" s="39" t="str">
        <f t="shared" si="156"/>
        <v>-</v>
      </c>
      <c r="AS412" s="39" t="str">
        <f t="shared" si="157"/>
        <v>-</v>
      </c>
      <c r="AT412" s="39" t="str">
        <f t="shared" si="158"/>
        <v>-</v>
      </c>
      <c r="AU412" s="39" t="str">
        <f t="shared" si="159"/>
        <v>-</v>
      </c>
      <c r="AV412" s="39" t="str">
        <f t="shared" si="160"/>
        <v>-</v>
      </c>
      <c r="AW412" s="39" t="str">
        <f t="shared" si="161"/>
        <v>-</v>
      </c>
      <c r="AX412" s="39" t="str">
        <f t="shared" si="162"/>
        <v>-</v>
      </c>
      <c r="AY412" s="3"/>
      <c r="AZ412" s="26"/>
      <c r="BA412" s="26"/>
      <c r="BB412" s="34"/>
      <c r="BC412" s="26"/>
      <c r="BD412" s="34"/>
      <c r="BE412" s="34"/>
      <c r="BF412" s="34"/>
      <c r="BI412" s="26"/>
    </row>
    <row r="413" spans="1:61" s="4" customFormat="1" ht="13.9" customHeight="1" x14ac:dyDescent="0.25">
      <c r="A413" s="3"/>
      <c r="B413" s="9" t="s">
        <v>473</v>
      </c>
      <c r="C413" s="5"/>
      <c r="D413" s="6"/>
      <c r="E413" s="7"/>
      <c r="F413" s="7"/>
      <c r="G413" s="7"/>
      <c r="H413" s="6"/>
      <c r="I413" s="6"/>
      <c r="J413" s="6">
        <f t="shared" si="163"/>
        <v>0</v>
      </c>
      <c r="K413" s="13" t="str">
        <f t="shared" si="150"/>
        <v>-</v>
      </c>
      <c r="L413" s="6" t="str">
        <f t="shared" si="147"/>
        <v/>
      </c>
      <c r="M413" s="25" t="str">
        <f>IF(I413="","-",IFERROR(VLOOKUP(L413,Segédlisták!$B$3:$C$18,2,0),"-"))</f>
        <v>-</v>
      </c>
      <c r="N413" s="42" t="str">
        <f t="shared" si="148"/>
        <v>-</v>
      </c>
      <c r="O413" s="43"/>
      <c r="P413" s="44" t="str">
        <f t="shared" si="164"/>
        <v>-</v>
      </c>
      <c r="Q413" s="7" t="s">
        <v>1071</v>
      </c>
      <c r="R413" s="1"/>
      <c r="S413" s="1"/>
      <c r="T413" s="17" t="str">
        <f t="shared" si="149"/>
        <v>-</v>
      </c>
      <c r="U413" s="36" t="str">
        <f t="shared" ca="1" si="165"/>
        <v>-</v>
      </c>
      <c r="V413" s="37" t="str">
        <f t="shared" ca="1" si="166"/>
        <v>-</v>
      </c>
      <c r="W413" s="38" t="str">
        <f t="shared" si="167"/>
        <v>-</v>
      </c>
      <c r="X413" s="39" t="str">
        <f t="shared" si="168"/>
        <v>-</v>
      </c>
      <c r="Y413" s="36" t="str">
        <f t="shared" ca="1" si="169"/>
        <v>-</v>
      </c>
      <c r="Z413" s="37" t="str">
        <f t="shared" ca="1" si="170"/>
        <v>-</v>
      </c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39" t="str">
        <f t="shared" si="151"/>
        <v>-</v>
      </c>
      <c r="AN413" s="39" t="str">
        <f t="shared" si="152"/>
        <v>-</v>
      </c>
      <c r="AO413" s="39" t="str">
        <f t="shared" si="153"/>
        <v>-</v>
      </c>
      <c r="AP413" s="39" t="str">
        <f t="shared" si="154"/>
        <v>-</v>
      </c>
      <c r="AQ413" s="39" t="str">
        <f t="shared" si="155"/>
        <v>-</v>
      </c>
      <c r="AR413" s="39" t="str">
        <f t="shared" si="156"/>
        <v>-</v>
      </c>
      <c r="AS413" s="39" t="str">
        <f t="shared" si="157"/>
        <v>-</v>
      </c>
      <c r="AT413" s="39" t="str">
        <f t="shared" si="158"/>
        <v>-</v>
      </c>
      <c r="AU413" s="39" t="str">
        <f t="shared" si="159"/>
        <v>-</v>
      </c>
      <c r="AV413" s="39" t="str">
        <f t="shared" si="160"/>
        <v>-</v>
      </c>
      <c r="AW413" s="39" t="str">
        <f t="shared" si="161"/>
        <v>-</v>
      </c>
      <c r="AX413" s="39" t="str">
        <f t="shared" si="162"/>
        <v>-</v>
      </c>
      <c r="AY413" s="3"/>
      <c r="AZ413" s="26"/>
      <c r="BA413" s="26"/>
      <c r="BB413" s="34"/>
      <c r="BC413" s="26"/>
      <c r="BD413" s="34"/>
      <c r="BE413" s="34"/>
      <c r="BF413" s="34"/>
      <c r="BI413" s="26"/>
    </row>
    <row r="414" spans="1:61" s="4" customFormat="1" ht="13.9" customHeight="1" x14ac:dyDescent="0.25">
      <c r="A414" s="3"/>
      <c r="B414" s="9" t="s">
        <v>474</v>
      </c>
      <c r="C414" s="5"/>
      <c r="D414" s="6"/>
      <c r="E414" s="7"/>
      <c r="F414" s="7"/>
      <c r="G414" s="7"/>
      <c r="H414" s="6"/>
      <c r="I414" s="6"/>
      <c r="J414" s="6">
        <f t="shared" si="163"/>
        <v>0</v>
      </c>
      <c r="K414" s="13" t="str">
        <f t="shared" si="150"/>
        <v>-</v>
      </c>
      <c r="L414" s="6" t="str">
        <f t="shared" si="147"/>
        <v/>
      </c>
      <c r="M414" s="25" t="str">
        <f>IF(I414="","-",IFERROR(VLOOKUP(L414,Segédlisták!$B$3:$C$18,2,0),"-"))</f>
        <v>-</v>
      </c>
      <c r="N414" s="42" t="str">
        <f t="shared" si="148"/>
        <v>-</v>
      </c>
      <c r="O414" s="43"/>
      <c r="P414" s="44" t="str">
        <f t="shared" si="164"/>
        <v>-</v>
      </c>
      <c r="Q414" s="7" t="s">
        <v>1071</v>
      </c>
      <c r="R414" s="1"/>
      <c r="S414" s="1"/>
      <c r="T414" s="17" t="str">
        <f t="shared" si="149"/>
        <v>-</v>
      </c>
      <c r="U414" s="36" t="str">
        <f t="shared" ca="1" si="165"/>
        <v>-</v>
      </c>
      <c r="V414" s="37" t="str">
        <f t="shared" ca="1" si="166"/>
        <v>-</v>
      </c>
      <c r="W414" s="38" t="str">
        <f t="shared" si="167"/>
        <v>-</v>
      </c>
      <c r="X414" s="39" t="str">
        <f t="shared" si="168"/>
        <v>-</v>
      </c>
      <c r="Y414" s="36" t="str">
        <f t="shared" ca="1" si="169"/>
        <v>-</v>
      </c>
      <c r="Z414" s="37" t="str">
        <f t="shared" ca="1" si="170"/>
        <v>-</v>
      </c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39" t="str">
        <f t="shared" si="151"/>
        <v>-</v>
      </c>
      <c r="AN414" s="39" t="str">
        <f t="shared" si="152"/>
        <v>-</v>
      </c>
      <c r="AO414" s="39" t="str">
        <f t="shared" si="153"/>
        <v>-</v>
      </c>
      <c r="AP414" s="39" t="str">
        <f t="shared" si="154"/>
        <v>-</v>
      </c>
      <c r="AQ414" s="39" t="str">
        <f t="shared" si="155"/>
        <v>-</v>
      </c>
      <c r="AR414" s="39" t="str">
        <f t="shared" si="156"/>
        <v>-</v>
      </c>
      <c r="AS414" s="39" t="str">
        <f t="shared" si="157"/>
        <v>-</v>
      </c>
      <c r="AT414" s="39" t="str">
        <f t="shared" si="158"/>
        <v>-</v>
      </c>
      <c r="AU414" s="39" t="str">
        <f t="shared" si="159"/>
        <v>-</v>
      </c>
      <c r="AV414" s="39" t="str">
        <f t="shared" si="160"/>
        <v>-</v>
      </c>
      <c r="AW414" s="39" t="str">
        <f t="shared" si="161"/>
        <v>-</v>
      </c>
      <c r="AX414" s="39" t="str">
        <f t="shared" si="162"/>
        <v>-</v>
      </c>
      <c r="AY414" s="3"/>
      <c r="AZ414" s="26"/>
      <c r="BA414" s="26"/>
      <c r="BB414" s="34"/>
      <c r="BC414" s="26"/>
      <c r="BD414" s="34"/>
      <c r="BE414" s="34"/>
      <c r="BF414" s="34"/>
      <c r="BI414" s="26"/>
    </row>
    <row r="415" spans="1:61" s="4" customFormat="1" ht="13.9" customHeight="1" x14ac:dyDescent="0.25">
      <c r="A415" s="3"/>
      <c r="B415" s="9" t="s">
        <v>475</v>
      </c>
      <c r="C415" s="5"/>
      <c r="D415" s="6"/>
      <c r="E415" s="7"/>
      <c r="F415" s="7"/>
      <c r="G415" s="7"/>
      <c r="H415" s="6"/>
      <c r="I415" s="6"/>
      <c r="J415" s="6">
        <f t="shared" si="163"/>
        <v>0</v>
      </c>
      <c r="K415" s="13" t="str">
        <f t="shared" si="150"/>
        <v>-</v>
      </c>
      <c r="L415" s="6" t="str">
        <f t="shared" si="147"/>
        <v/>
      </c>
      <c r="M415" s="25" t="str">
        <f>IF(I415="","-",IFERROR(VLOOKUP(L415,Segédlisták!$B$3:$C$18,2,0),"-"))</f>
        <v>-</v>
      </c>
      <c r="N415" s="42" t="str">
        <f t="shared" si="148"/>
        <v>-</v>
      </c>
      <c r="O415" s="43"/>
      <c r="P415" s="44" t="str">
        <f t="shared" si="164"/>
        <v>-</v>
      </c>
      <c r="Q415" s="7" t="s">
        <v>1071</v>
      </c>
      <c r="R415" s="1"/>
      <c r="S415" s="1"/>
      <c r="T415" s="17" t="str">
        <f t="shared" si="149"/>
        <v>-</v>
      </c>
      <c r="U415" s="36" t="str">
        <f t="shared" ca="1" si="165"/>
        <v>-</v>
      </c>
      <c r="V415" s="37" t="str">
        <f t="shared" ca="1" si="166"/>
        <v>-</v>
      </c>
      <c r="W415" s="38" t="str">
        <f t="shared" si="167"/>
        <v>-</v>
      </c>
      <c r="X415" s="39" t="str">
        <f t="shared" si="168"/>
        <v>-</v>
      </c>
      <c r="Y415" s="36" t="str">
        <f t="shared" ca="1" si="169"/>
        <v>-</v>
      </c>
      <c r="Z415" s="37" t="str">
        <f t="shared" ca="1" si="170"/>
        <v>-</v>
      </c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39" t="str">
        <f t="shared" si="151"/>
        <v>-</v>
      </c>
      <c r="AN415" s="39" t="str">
        <f t="shared" si="152"/>
        <v>-</v>
      </c>
      <c r="AO415" s="39" t="str">
        <f t="shared" si="153"/>
        <v>-</v>
      </c>
      <c r="AP415" s="39" t="str">
        <f t="shared" si="154"/>
        <v>-</v>
      </c>
      <c r="AQ415" s="39" t="str">
        <f t="shared" si="155"/>
        <v>-</v>
      </c>
      <c r="AR415" s="39" t="str">
        <f t="shared" si="156"/>
        <v>-</v>
      </c>
      <c r="AS415" s="39" t="str">
        <f t="shared" si="157"/>
        <v>-</v>
      </c>
      <c r="AT415" s="39" t="str">
        <f t="shared" si="158"/>
        <v>-</v>
      </c>
      <c r="AU415" s="39" t="str">
        <f t="shared" si="159"/>
        <v>-</v>
      </c>
      <c r="AV415" s="39" t="str">
        <f t="shared" si="160"/>
        <v>-</v>
      </c>
      <c r="AW415" s="39" t="str">
        <f t="shared" si="161"/>
        <v>-</v>
      </c>
      <c r="AX415" s="39" t="str">
        <f t="shared" si="162"/>
        <v>-</v>
      </c>
      <c r="AY415" s="3"/>
      <c r="AZ415" s="26"/>
      <c r="BA415" s="26"/>
      <c r="BB415" s="34"/>
      <c r="BC415" s="26"/>
      <c r="BD415" s="34"/>
      <c r="BE415" s="34"/>
      <c r="BF415" s="34"/>
      <c r="BI415" s="26"/>
    </row>
    <row r="416" spans="1:61" s="4" customFormat="1" ht="13.9" customHeight="1" x14ac:dyDescent="0.25">
      <c r="A416" s="3"/>
      <c r="B416" s="9" t="s">
        <v>476</v>
      </c>
      <c r="C416" s="5"/>
      <c r="D416" s="6"/>
      <c r="E416" s="7"/>
      <c r="F416" s="7"/>
      <c r="G416" s="7"/>
      <c r="H416" s="6"/>
      <c r="I416" s="6"/>
      <c r="J416" s="6">
        <f t="shared" si="163"/>
        <v>0</v>
      </c>
      <c r="K416" s="13" t="str">
        <f t="shared" si="150"/>
        <v>-</v>
      </c>
      <c r="L416" s="6" t="str">
        <f t="shared" si="147"/>
        <v/>
      </c>
      <c r="M416" s="25" t="str">
        <f>IF(I416="","-",IFERROR(VLOOKUP(L416,Segédlisták!$B$3:$C$18,2,0),"-"))</f>
        <v>-</v>
      </c>
      <c r="N416" s="42" t="str">
        <f t="shared" si="148"/>
        <v>-</v>
      </c>
      <c r="O416" s="43"/>
      <c r="P416" s="44" t="str">
        <f t="shared" si="164"/>
        <v>-</v>
      </c>
      <c r="Q416" s="7" t="s">
        <v>1071</v>
      </c>
      <c r="R416" s="1"/>
      <c r="S416" s="1"/>
      <c r="T416" s="17" t="str">
        <f t="shared" si="149"/>
        <v>-</v>
      </c>
      <c r="U416" s="36" t="str">
        <f t="shared" ca="1" si="165"/>
        <v>-</v>
      </c>
      <c r="V416" s="37" t="str">
        <f t="shared" ca="1" si="166"/>
        <v>-</v>
      </c>
      <c r="W416" s="38" t="str">
        <f t="shared" si="167"/>
        <v>-</v>
      </c>
      <c r="X416" s="39" t="str">
        <f t="shared" si="168"/>
        <v>-</v>
      </c>
      <c r="Y416" s="36" t="str">
        <f t="shared" ca="1" si="169"/>
        <v>-</v>
      </c>
      <c r="Z416" s="37" t="str">
        <f t="shared" ca="1" si="170"/>
        <v>-</v>
      </c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39" t="str">
        <f t="shared" si="151"/>
        <v>-</v>
      </c>
      <c r="AN416" s="39" t="str">
        <f t="shared" si="152"/>
        <v>-</v>
      </c>
      <c r="AO416" s="39" t="str">
        <f t="shared" si="153"/>
        <v>-</v>
      </c>
      <c r="AP416" s="39" t="str">
        <f t="shared" si="154"/>
        <v>-</v>
      </c>
      <c r="AQ416" s="39" t="str">
        <f t="shared" si="155"/>
        <v>-</v>
      </c>
      <c r="AR416" s="39" t="str">
        <f t="shared" si="156"/>
        <v>-</v>
      </c>
      <c r="AS416" s="39" t="str">
        <f t="shared" si="157"/>
        <v>-</v>
      </c>
      <c r="AT416" s="39" t="str">
        <f t="shared" si="158"/>
        <v>-</v>
      </c>
      <c r="AU416" s="39" t="str">
        <f t="shared" si="159"/>
        <v>-</v>
      </c>
      <c r="AV416" s="39" t="str">
        <f t="shared" si="160"/>
        <v>-</v>
      </c>
      <c r="AW416" s="39" t="str">
        <f t="shared" si="161"/>
        <v>-</v>
      </c>
      <c r="AX416" s="39" t="str">
        <f t="shared" si="162"/>
        <v>-</v>
      </c>
      <c r="AY416" s="3"/>
      <c r="AZ416" s="26"/>
      <c r="BA416" s="26"/>
      <c r="BB416" s="34"/>
      <c r="BC416" s="26"/>
      <c r="BD416" s="34"/>
      <c r="BE416" s="34"/>
      <c r="BF416" s="34"/>
      <c r="BI416" s="26"/>
    </row>
    <row r="417" spans="1:61" s="4" customFormat="1" ht="13.9" customHeight="1" x14ac:dyDescent="0.25">
      <c r="A417" s="3"/>
      <c r="B417" s="9" t="s">
        <v>477</v>
      </c>
      <c r="C417" s="5"/>
      <c r="D417" s="6"/>
      <c r="E417" s="7"/>
      <c r="F417" s="7"/>
      <c r="G417" s="7"/>
      <c r="H417" s="6"/>
      <c r="I417" s="6"/>
      <c r="J417" s="6">
        <f t="shared" si="163"/>
        <v>0</v>
      </c>
      <c r="K417" s="13" t="str">
        <f t="shared" si="150"/>
        <v>-</v>
      </c>
      <c r="L417" s="6" t="str">
        <f t="shared" si="147"/>
        <v/>
      </c>
      <c r="M417" s="25" t="str">
        <f>IF(I417="","-",IFERROR(VLOOKUP(L417,Segédlisták!$B$3:$C$18,2,0),"-"))</f>
        <v>-</v>
      </c>
      <c r="N417" s="42" t="str">
        <f t="shared" si="148"/>
        <v>-</v>
      </c>
      <c r="O417" s="43"/>
      <c r="P417" s="44" t="str">
        <f t="shared" si="164"/>
        <v>-</v>
      </c>
      <c r="Q417" s="7" t="s">
        <v>1071</v>
      </c>
      <c r="R417" s="1"/>
      <c r="S417" s="1"/>
      <c r="T417" s="17" t="str">
        <f t="shared" si="149"/>
        <v>-</v>
      </c>
      <c r="U417" s="36" t="str">
        <f t="shared" ca="1" si="165"/>
        <v>-</v>
      </c>
      <c r="V417" s="37" t="str">
        <f t="shared" ca="1" si="166"/>
        <v>-</v>
      </c>
      <c r="W417" s="38" t="str">
        <f t="shared" si="167"/>
        <v>-</v>
      </c>
      <c r="X417" s="39" t="str">
        <f t="shared" si="168"/>
        <v>-</v>
      </c>
      <c r="Y417" s="36" t="str">
        <f t="shared" ca="1" si="169"/>
        <v>-</v>
      </c>
      <c r="Z417" s="37" t="str">
        <f t="shared" ca="1" si="170"/>
        <v>-</v>
      </c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39" t="str">
        <f t="shared" si="151"/>
        <v>-</v>
      </c>
      <c r="AN417" s="39" t="str">
        <f t="shared" si="152"/>
        <v>-</v>
      </c>
      <c r="AO417" s="39" t="str">
        <f t="shared" si="153"/>
        <v>-</v>
      </c>
      <c r="AP417" s="39" t="str">
        <f t="shared" si="154"/>
        <v>-</v>
      </c>
      <c r="AQ417" s="39" t="str">
        <f t="shared" si="155"/>
        <v>-</v>
      </c>
      <c r="AR417" s="39" t="str">
        <f t="shared" si="156"/>
        <v>-</v>
      </c>
      <c r="AS417" s="39" t="str">
        <f t="shared" si="157"/>
        <v>-</v>
      </c>
      <c r="AT417" s="39" t="str">
        <f t="shared" si="158"/>
        <v>-</v>
      </c>
      <c r="AU417" s="39" t="str">
        <f t="shared" si="159"/>
        <v>-</v>
      </c>
      <c r="AV417" s="39" t="str">
        <f t="shared" si="160"/>
        <v>-</v>
      </c>
      <c r="AW417" s="39" t="str">
        <f t="shared" si="161"/>
        <v>-</v>
      </c>
      <c r="AX417" s="39" t="str">
        <f t="shared" si="162"/>
        <v>-</v>
      </c>
      <c r="AY417" s="3"/>
      <c r="AZ417" s="26"/>
      <c r="BA417" s="26"/>
      <c r="BB417" s="34"/>
      <c r="BC417" s="26"/>
      <c r="BD417" s="34"/>
      <c r="BE417" s="34"/>
      <c r="BF417" s="34"/>
      <c r="BI417" s="26"/>
    </row>
    <row r="418" spans="1:61" s="4" customFormat="1" ht="13.9" customHeight="1" x14ac:dyDescent="0.25">
      <c r="A418" s="3"/>
      <c r="B418" s="9" t="s">
        <v>478</v>
      </c>
      <c r="C418" s="5"/>
      <c r="D418" s="6"/>
      <c r="E418" s="7"/>
      <c r="F418" s="7"/>
      <c r="G418" s="7"/>
      <c r="H418" s="6"/>
      <c r="I418" s="6"/>
      <c r="J418" s="6">
        <f t="shared" si="163"/>
        <v>0</v>
      </c>
      <c r="K418" s="13" t="str">
        <f t="shared" si="150"/>
        <v>-</v>
      </c>
      <c r="L418" s="6" t="str">
        <f t="shared" si="147"/>
        <v/>
      </c>
      <c r="M418" s="25" t="str">
        <f>IF(I418="","-",IFERROR(VLOOKUP(L418,Segédlisták!$B$3:$C$18,2,0),"-"))</f>
        <v>-</v>
      </c>
      <c r="N418" s="42" t="str">
        <f t="shared" si="148"/>
        <v>-</v>
      </c>
      <c r="O418" s="43"/>
      <c r="P418" s="44" t="str">
        <f t="shared" si="164"/>
        <v>-</v>
      </c>
      <c r="Q418" s="7" t="s">
        <v>1071</v>
      </c>
      <c r="R418" s="1"/>
      <c r="S418" s="1"/>
      <c r="T418" s="17" t="str">
        <f t="shared" si="149"/>
        <v>-</v>
      </c>
      <c r="U418" s="36" t="str">
        <f t="shared" ca="1" si="165"/>
        <v>-</v>
      </c>
      <c r="V418" s="37" t="str">
        <f t="shared" ca="1" si="166"/>
        <v>-</v>
      </c>
      <c r="W418" s="38" t="str">
        <f t="shared" si="167"/>
        <v>-</v>
      </c>
      <c r="X418" s="39" t="str">
        <f t="shared" si="168"/>
        <v>-</v>
      </c>
      <c r="Y418" s="36" t="str">
        <f t="shared" ca="1" si="169"/>
        <v>-</v>
      </c>
      <c r="Z418" s="37" t="str">
        <f t="shared" ca="1" si="170"/>
        <v>-</v>
      </c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39" t="str">
        <f t="shared" si="151"/>
        <v>-</v>
      </c>
      <c r="AN418" s="39" t="str">
        <f t="shared" si="152"/>
        <v>-</v>
      </c>
      <c r="AO418" s="39" t="str">
        <f t="shared" si="153"/>
        <v>-</v>
      </c>
      <c r="AP418" s="39" t="str">
        <f t="shared" si="154"/>
        <v>-</v>
      </c>
      <c r="AQ418" s="39" t="str">
        <f t="shared" si="155"/>
        <v>-</v>
      </c>
      <c r="AR418" s="39" t="str">
        <f t="shared" si="156"/>
        <v>-</v>
      </c>
      <c r="AS418" s="39" t="str">
        <f t="shared" si="157"/>
        <v>-</v>
      </c>
      <c r="AT418" s="39" t="str">
        <f t="shared" si="158"/>
        <v>-</v>
      </c>
      <c r="AU418" s="39" t="str">
        <f t="shared" si="159"/>
        <v>-</v>
      </c>
      <c r="AV418" s="39" t="str">
        <f t="shared" si="160"/>
        <v>-</v>
      </c>
      <c r="AW418" s="39" t="str">
        <f t="shared" si="161"/>
        <v>-</v>
      </c>
      <c r="AX418" s="39" t="str">
        <f t="shared" si="162"/>
        <v>-</v>
      </c>
      <c r="AY418" s="3"/>
      <c r="AZ418" s="26"/>
      <c r="BA418" s="26"/>
      <c r="BB418" s="34"/>
      <c r="BC418" s="26"/>
      <c r="BD418" s="34"/>
      <c r="BE418" s="34"/>
      <c r="BF418" s="34"/>
      <c r="BI418" s="26"/>
    </row>
    <row r="419" spans="1:61" s="4" customFormat="1" ht="13.9" customHeight="1" x14ac:dyDescent="0.25">
      <c r="A419" s="3"/>
      <c r="B419" s="9" t="s">
        <v>479</v>
      </c>
      <c r="C419" s="5"/>
      <c r="D419" s="6"/>
      <c r="E419" s="7"/>
      <c r="F419" s="7"/>
      <c r="G419" s="7"/>
      <c r="H419" s="6"/>
      <c r="I419" s="6"/>
      <c r="J419" s="6">
        <f t="shared" si="163"/>
        <v>0</v>
      </c>
      <c r="K419" s="13" t="str">
        <f t="shared" si="150"/>
        <v>-</v>
      </c>
      <c r="L419" s="6" t="str">
        <f t="shared" si="147"/>
        <v/>
      </c>
      <c r="M419" s="25" t="str">
        <f>IF(I419="","-",IFERROR(VLOOKUP(L419,Segédlisták!$B$3:$C$18,2,0),"-"))</f>
        <v>-</v>
      </c>
      <c r="N419" s="42" t="str">
        <f t="shared" si="148"/>
        <v>-</v>
      </c>
      <c r="O419" s="43"/>
      <c r="P419" s="44" t="str">
        <f t="shared" si="164"/>
        <v>-</v>
      </c>
      <c r="Q419" s="7" t="s">
        <v>1071</v>
      </c>
      <c r="R419" s="1"/>
      <c r="S419" s="1"/>
      <c r="T419" s="17" t="str">
        <f t="shared" si="149"/>
        <v>-</v>
      </c>
      <c r="U419" s="36" t="str">
        <f t="shared" ca="1" si="165"/>
        <v>-</v>
      </c>
      <c r="V419" s="37" t="str">
        <f t="shared" ca="1" si="166"/>
        <v>-</v>
      </c>
      <c r="W419" s="38" t="str">
        <f t="shared" si="167"/>
        <v>-</v>
      </c>
      <c r="X419" s="39" t="str">
        <f t="shared" si="168"/>
        <v>-</v>
      </c>
      <c r="Y419" s="36" t="str">
        <f t="shared" ca="1" si="169"/>
        <v>-</v>
      </c>
      <c r="Z419" s="37" t="str">
        <f t="shared" ca="1" si="170"/>
        <v>-</v>
      </c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39" t="str">
        <f t="shared" si="151"/>
        <v>-</v>
      </c>
      <c r="AN419" s="39" t="str">
        <f t="shared" si="152"/>
        <v>-</v>
      </c>
      <c r="AO419" s="39" t="str">
        <f t="shared" si="153"/>
        <v>-</v>
      </c>
      <c r="AP419" s="39" t="str">
        <f t="shared" si="154"/>
        <v>-</v>
      </c>
      <c r="AQ419" s="39" t="str">
        <f t="shared" si="155"/>
        <v>-</v>
      </c>
      <c r="AR419" s="39" t="str">
        <f t="shared" si="156"/>
        <v>-</v>
      </c>
      <c r="AS419" s="39" t="str">
        <f t="shared" si="157"/>
        <v>-</v>
      </c>
      <c r="AT419" s="39" t="str">
        <f t="shared" si="158"/>
        <v>-</v>
      </c>
      <c r="AU419" s="39" t="str">
        <f t="shared" si="159"/>
        <v>-</v>
      </c>
      <c r="AV419" s="39" t="str">
        <f t="shared" si="160"/>
        <v>-</v>
      </c>
      <c r="AW419" s="39" t="str">
        <f t="shared" si="161"/>
        <v>-</v>
      </c>
      <c r="AX419" s="39" t="str">
        <f t="shared" si="162"/>
        <v>-</v>
      </c>
      <c r="AY419" s="3"/>
      <c r="AZ419" s="26"/>
      <c r="BA419" s="26"/>
      <c r="BB419" s="34"/>
      <c r="BC419" s="26"/>
      <c r="BD419" s="34"/>
      <c r="BE419" s="34"/>
      <c r="BF419" s="34"/>
      <c r="BI419" s="26"/>
    </row>
    <row r="420" spans="1:61" s="4" customFormat="1" ht="13.9" customHeight="1" x14ac:dyDescent="0.25">
      <c r="A420" s="3"/>
      <c r="B420" s="9" t="s">
        <v>480</v>
      </c>
      <c r="C420" s="5"/>
      <c r="D420" s="6"/>
      <c r="E420" s="7"/>
      <c r="F420" s="7"/>
      <c r="G420" s="7"/>
      <c r="H420" s="6"/>
      <c r="I420" s="6"/>
      <c r="J420" s="6">
        <f t="shared" si="163"/>
        <v>0</v>
      </c>
      <c r="K420" s="13" t="str">
        <f t="shared" si="150"/>
        <v>-</v>
      </c>
      <c r="L420" s="6" t="str">
        <f t="shared" si="147"/>
        <v/>
      </c>
      <c r="M420" s="25" t="str">
        <f>IF(I420="","-",IFERROR(VLOOKUP(L420,Segédlisták!$B$3:$C$18,2,0),"-"))</f>
        <v>-</v>
      </c>
      <c r="N420" s="42" t="str">
        <f t="shared" si="148"/>
        <v>-</v>
      </c>
      <c r="O420" s="43"/>
      <c r="P420" s="44" t="str">
        <f t="shared" si="164"/>
        <v>-</v>
      </c>
      <c r="Q420" s="7" t="s">
        <v>1071</v>
      </c>
      <c r="R420" s="1"/>
      <c r="S420" s="1"/>
      <c r="T420" s="17" t="str">
        <f t="shared" si="149"/>
        <v>-</v>
      </c>
      <c r="U420" s="36" t="str">
        <f t="shared" ca="1" si="165"/>
        <v>-</v>
      </c>
      <c r="V420" s="37" t="str">
        <f t="shared" ca="1" si="166"/>
        <v>-</v>
      </c>
      <c r="W420" s="38" t="str">
        <f t="shared" si="167"/>
        <v>-</v>
      </c>
      <c r="X420" s="39" t="str">
        <f t="shared" si="168"/>
        <v>-</v>
      </c>
      <c r="Y420" s="36" t="str">
        <f t="shared" ca="1" si="169"/>
        <v>-</v>
      </c>
      <c r="Z420" s="37" t="str">
        <f t="shared" ca="1" si="170"/>
        <v>-</v>
      </c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39" t="str">
        <f t="shared" si="151"/>
        <v>-</v>
      </c>
      <c r="AN420" s="39" t="str">
        <f t="shared" si="152"/>
        <v>-</v>
      </c>
      <c r="AO420" s="39" t="str">
        <f t="shared" si="153"/>
        <v>-</v>
      </c>
      <c r="AP420" s="39" t="str">
        <f t="shared" si="154"/>
        <v>-</v>
      </c>
      <c r="AQ420" s="39" t="str">
        <f t="shared" si="155"/>
        <v>-</v>
      </c>
      <c r="AR420" s="39" t="str">
        <f t="shared" si="156"/>
        <v>-</v>
      </c>
      <c r="AS420" s="39" t="str">
        <f t="shared" si="157"/>
        <v>-</v>
      </c>
      <c r="AT420" s="39" t="str">
        <f t="shared" si="158"/>
        <v>-</v>
      </c>
      <c r="AU420" s="39" t="str">
        <f t="shared" si="159"/>
        <v>-</v>
      </c>
      <c r="AV420" s="39" t="str">
        <f t="shared" si="160"/>
        <v>-</v>
      </c>
      <c r="AW420" s="39" t="str">
        <f t="shared" si="161"/>
        <v>-</v>
      </c>
      <c r="AX420" s="39" t="str">
        <f t="shared" si="162"/>
        <v>-</v>
      </c>
      <c r="AY420" s="3"/>
      <c r="AZ420" s="26"/>
      <c r="BA420" s="26"/>
      <c r="BB420" s="34"/>
      <c r="BC420" s="26"/>
      <c r="BD420" s="34"/>
      <c r="BE420" s="34"/>
      <c r="BF420" s="34"/>
      <c r="BI420" s="26"/>
    </row>
    <row r="421" spans="1:61" s="4" customFormat="1" ht="13.9" customHeight="1" x14ac:dyDescent="0.25">
      <c r="A421" s="3"/>
      <c r="B421" s="9" t="s">
        <v>481</v>
      </c>
      <c r="C421" s="5"/>
      <c r="D421" s="6"/>
      <c r="E421" s="7"/>
      <c r="F421" s="7"/>
      <c r="G421" s="7"/>
      <c r="H421" s="6"/>
      <c r="I421" s="6"/>
      <c r="J421" s="6">
        <f t="shared" si="163"/>
        <v>0</v>
      </c>
      <c r="K421" s="13" t="str">
        <f t="shared" si="150"/>
        <v>-</v>
      </c>
      <c r="L421" s="6" t="str">
        <f t="shared" si="147"/>
        <v/>
      </c>
      <c r="M421" s="25" t="str">
        <f>IF(I421="","-",IFERROR(VLOOKUP(L421,Segédlisták!$B$3:$C$18,2,0),"-"))</f>
        <v>-</v>
      </c>
      <c r="N421" s="42" t="str">
        <f t="shared" si="148"/>
        <v>-</v>
      </c>
      <c r="O421" s="43"/>
      <c r="P421" s="44" t="str">
        <f t="shared" si="164"/>
        <v>-</v>
      </c>
      <c r="Q421" s="7" t="s">
        <v>1071</v>
      </c>
      <c r="R421" s="1"/>
      <c r="S421" s="1"/>
      <c r="T421" s="17" t="str">
        <f t="shared" si="149"/>
        <v>-</v>
      </c>
      <c r="U421" s="36" t="str">
        <f t="shared" ca="1" si="165"/>
        <v>-</v>
      </c>
      <c r="V421" s="37" t="str">
        <f t="shared" ca="1" si="166"/>
        <v>-</v>
      </c>
      <c r="W421" s="38" t="str">
        <f t="shared" si="167"/>
        <v>-</v>
      </c>
      <c r="X421" s="39" t="str">
        <f t="shared" si="168"/>
        <v>-</v>
      </c>
      <c r="Y421" s="36" t="str">
        <f t="shared" ca="1" si="169"/>
        <v>-</v>
      </c>
      <c r="Z421" s="37" t="str">
        <f t="shared" ca="1" si="170"/>
        <v>-</v>
      </c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39" t="str">
        <f t="shared" si="151"/>
        <v>-</v>
      </c>
      <c r="AN421" s="39" t="str">
        <f t="shared" si="152"/>
        <v>-</v>
      </c>
      <c r="AO421" s="39" t="str">
        <f t="shared" si="153"/>
        <v>-</v>
      </c>
      <c r="AP421" s="39" t="str">
        <f t="shared" si="154"/>
        <v>-</v>
      </c>
      <c r="AQ421" s="39" t="str">
        <f t="shared" si="155"/>
        <v>-</v>
      </c>
      <c r="AR421" s="39" t="str">
        <f t="shared" si="156"/>
        <v>-</v>
      </c>
      <c r="AS421" s="39" t="str">
        <f t="shared" si="157"/>
        <v>-</v>
      </c>
      <c r="AT421" s="39" t="str">
        <f t="shared" si="158"/>
        <v>-</v>
      </c>
      <c r="AU421" s="39" t="str">
        <f t="shared" si="159"/>
        <v>-</v>
      </c>
      <c r="AV421" s="39" t="str">
        <f t="shared" si="160"/>
        <v>-</v>
      </c>
      <c r="AW421" s="39" t="str">
        <f t="shared" si="161"/>
        <v>-</v>
      </c>
      <c r="AX421" s="39" t="str">
        <f t="shared" si="162"/>
        <v>-</v>
      </c>
      <c r="AY421" s="3"/>
      <c r="AZ421" s="26"/>
      <c r="BA421" s="26"/>
      <c r="BB421" s="34"/>
      <c r="BC421" s="26"/>
      <c r="BD421" s="34"/>
      <c r="BE421" s="34"/>
      <c r="BF421" s="34"/>
      <c r="BI421" s="26"/>
    </row>
    <row r="422" spans="1:61" s="4" customFormat="1" ht="13.9" customHeight="1" x14ac:dyDescent="0.25">
      <c r="A422" s="3"/>
      <c r="B422" s="9" t="s">
        <v>482</v>
      </c>
      <c r="C422" s="5"/>
      <c r="D422" s="6"/>
      <c r="E422" s="7"/>
      <c r="F422" s="7"/>
      <c r="G422" s="7"/>
      <c r="H422" s="6"/>
      <c r="I422" s="6"/>
      <c r="J422" s="6">
        <f t="shared" si="163"/>
        <v>0</v>
      </c>
      <c r="K422" s="13" t="str">
        <f t="shared" si="150"/>
        <v>-</v>
      </c>
      <c r="L422" s="6" t="str">
        <f t="shared" si="147"/>
        <v/>
      </c>
      <c r="M422" s="25" t="str">
        <f>IF(I422="","-",IFERROR(VLOOKUP(L422,Segédlisták!$B$3:$C$18,2,0),"-"))</f>
        <v>-</v>
      </c>
      <c r="N422" s="42" t="str">
        <f t="shared" si="148"/>
        <v>-</v>
      </c>
      <c r="O422" s="43"/>
      <c r="P422" s="44" t="str">
        <f t="shared" si="164"/>
        <v>-</v>
      </c>
      <c r="Q422" s="7" t="s">
        <v>1071</v>
      </c>
      <c r="R422" s="1"/>
      <c r="S422" s="1"/>
      <c r="T422" s="17" t="str">
        <f t="shared" si="149"/>
        <v>-</v>
      </c>
      <c r="U422" s="36" t="str">
        <f t="shared" ca="1" si="165"/>
        <v>-</v>
      </c>
      <c r="V422" s="37" t="str">
        <f t="shared" ca="1" si="166"/>
        <v>-</v>
      </c>
      <c r="W422" s="38" t="str">
        <f t="shared" si="167"/>
        <v>-</v>
      </c>
      <c r="X422" s="39" t="str">
        <f t="shared" si="168"/>
        <v>-</v>
      </c>
      <c r="Y422" s="36" t="str">
        <f t="shared" ca="1" si="169"/>
        <v>-</v>
      </c>
      <c r="Z422" s="37" t="str">
        <f t="shared" ca="1" si="170"/>
        <v>-</v>
      </c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39" t="str">
        <f t="shared" si="151"/>
        <v>-</v>
      </c>
      <c r="AN422" s="39" t="str">
        <f t="shared" si="152"/>
        <v>-</v>
      </c>
      <c r="AO422" s="39" t="str">
        <f t="shared" si="153"/>
        <v>-</v>
      </c>
      <c r="AP422" s="39" t="str">
        <f t="shared" si="154"/>
        <v>-</v>
      </c>
      <c r="AQ422" s="39" t="str">
        <f t="shared" si="155"/>
        <v>-</v>
      </c>
      <c r="AR422" s="39" t="str">
        <f t="shared" si="156"/>
        <v>-</v>
      </c>
      <c r="AS422" s="39" t="str">
        <f t="shared" si="157"/>
        <v>-</v>
      </c>
      <c r="AT422" s="39" t="str">
        <f t="shared" si="158"/>
        <v>-</v>
      </c>
      <c r="AU422" s="39" t="str">
        <f t="shared" si="159"/>
        <v>-</v>
      </c>
      <c r="AV422" s="39" t="str">
        <f t="shared" si="160"/>
        <v>-</v>
      </c>
      <c r="AW422" s="39" t="str">
        <f t="shared" si="161"/>
        <v>-</v>
      </c>
      <c r="AX422" s="39" t="str">
        <f t="shared" si="162"/>
        <v>-</v>
      </c>
      <c r="AY422" s="3"/>
      <c r="AZ422" s="26"/>
      <c r="BA422" s="26"/>
      <c r="BB422" s="34"/>
      <c r="BC422" s="26"/>
      <c r="BD422" s="34"/>
      <c r="BE422" s="34"/>
      <c r="BF422" s="34"/>
      <c r="BI422" s="26"/>
    </row>
    <row r="423" spans="1:61" s="4" customFormat="1" ht="13.9" customHeight="1" x14ac:dyDescent="0.25">
      <c r="A423" s="3"/>
      <c r="B423" s="9" t="s">
        <v>483</v>
      </c>
      <c r="C423" s="5"/>
      <c r="D423" s="6"/>
      <c r="E423" s="7"/>
      <c r="F423" s="7"/>
      <c r="G423" s="7"/>
      <c r="H423" s="6"/>
      <c r="I423" s="6"/>
      <c r="J423" s="6">
        <f t="shared" si="163"/>
        <v>0</v>
      </c>
      <c r="K423" s="13" t="str">
        <f t="shared" si="150"/>
        <v>-</v>
      </c>
      <c r="L423" s="6" t="str">
        <f t="shared" si="147"/>
        <v/>
      </c>
      <c r="M423" s="25" t="str">
        <f>IF(I423="","-",IFERROR(VLOOKUP(L423,Segédlisták!$B$3:$C$18,2,0),"-"))</f>
        <v>-</v>
      </c>
      <c r="N423" s="42" t="str">
        <f t="shared" si="148"/>
        <v>-</v>
      </c>
      <c r="O423" s="43"/>
      <c r="P423" s="44" t="str">
        <f t="shared" si="164"/>
        <v>-</v>
      </c>
      <c r="Q423" s="7" t="s">
        <v>1071</v>
      </c>
      <c r="R423" s="1"/>
      <c r="S423" s="1"/>
      <c r="T423" s="17" t="str">
        <f t="shared" si="149"/>
        <v>-</v>
      </c>
      <c r="U423" s="36" t="str">
        <f t="shared" ca="1" si="165"/>
        <v>-</v>
      </c>
      <c r="V423" s="37" t="str">
        <f t="shared" ca="1" si="166"/>
        <v>-</v>
      </c>
      <c r="W423" s="38" t="str">
        <f t="shared" si="167"/>
        <v>-</v>
      </c>
      <c r="X423" s="39" t="str">
        <f t="shared" si="168"/>
        <v>-</v>
      </c>
      <c r="Y423" s="36" t="str">
        <f t="shared" ca="1" si="169"/>
        <v>-</v>
      </c>
      <c r="Z423" s="37" t="str">
        <f t="shared" ca="1" si="170"/>
        <v>-</v>
      </c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39" t="str">
        <f t="shared" si="151"/>
        <v>-</v>
      </c>
      <c r="AN423" s="39" t="str">
        <f t="shared" si="152"/>
        <v>-</v>
      </c>
      <c r="AO423" s="39" t="str">
        <f t="shared" si="153"/>
        <v>-</v>
      </c>
      <c r="AP423" s="39" t="str">
        <f t="shared" si="154"/>
        <v>-</v>
      </c>
      <c r="AQ423" s="39" t="str">
        <f t="shared" si="155"/>
        <v>-</v>
      </c>
      <c r="AR423" s="39" t="str">
        <f t="shared" si="156"/>
        <v>-</v>
      </c>
      <c r="AS423" s="39" t="str">
        <f t="shared" si="157"/>
        <v>-</v>
      </c>
      <c r="AT423" s="39" t="str">
        <f t="shared" si="158"/>
        <v>-</v>
      </c>
      <c r="AU423" s="39" t="str">
        <f t="shared" si="159"/>
        <v>-</v>
      </c>
      <c r="AV423" s="39" t="str">
        <f t="shared" si="160"/>
        <v>-</v>
      </c>
      <c r="AW423" s="39" t="str">
        <f t="shared" si="161"/>
        <v>-</v>
      </c>
      <c r="AX423" s="39" t="str">
        <f t="shared" si="162"/>
        <v>-</v>
      </c>
      <c r="AY423" s="3"/>
      <c r="AZ423" s="26"/>
      <c r="BA423" s="26"/>
      <c r="BB423" s="34"/>
      <c r="BC423" s="26"/>
      <c r="BD423" s="34"/>
      <c r="BE423" s="34"/>
      <c r="BF423" s="34"/>
      <c r="BI423" s="26"/>
    </row>
    <row r="424" spans="1:61" s="4" customFormat="1" ht="13.9" customHeight="1" x14ac:dyDescent="0.25">
      <c r="A424" s="3"/>
      <c r="B424" s="9" t="s">
        <v>484</v>
      </c>
      <c r="C424" s="5"/>
      <c r="D424" s="6"/>
      <c r="E424" s="7"/>
      <c r="F424" s="7"/>
      <c r="G424" s="7"/>
      <c r="H424" s="6"/>
      <c r="I424" s="6"/>
      <c r="J424" s="6">
        <f t="shared" si="163"/>
        <v>0</v>
      </c>
      <c r="K424" s="13" t="str">
        <f t="shared" si="150"/>
        <v>-</v>
      </c>
      <c r="L424" s="6" t="str">
        <f t="shared" si="147"/>
        <v/>
      </c>
      <c r="M424" s="25" t="str">
        <f>IF(I424="","-",IFERROR(VLOOKUP(L424,Segédlisták!$B$3:$C$18,2,0),"-"))</f>
        <v>-</v>
      </c>
      <c r="N424" s="42" t="str">
        <f t="shared" si="148"/>
        <v>-</v>
      </c>
      <c r="O424" s="43"/>
      <c r="P424" s="44" t="str">
        <f t="shared" si="164"/>
        <v>-</v>
      </c>
      <c r="Q424" s="7" t="s">
        <v>1071</v>
      </c>
      <c r="R424" s="1"/>
      <c r="S424" s="1"/>
      <c r="T424" s="17" t="str">
        <f t="shared" si="149"/>
        <v>-</v>
      </c>
      <c r="U424" s="36" t="str">
        <f t="shared" ca="1" si="165"/>
        <v>-</v>
      </c>
      <c r="V424" s="37" t="str">
        <f t="shared" ca="1" si="166"/>
        <v>-</v>
      </c>
      <c r="W424" s="38" t="str">
        <f t="shared" si="167"/>
        <v>-</v>
      </c>
      <c r="X424" s="39" t="str">
        <f t="shared" si="168"/>
        <v>-</v>
      </c>
      <c r="Y424" s="36" t="str">
        <f t="shared" ca="1" si="169"/>
        <v>-</v>
      </c>
      <c r="Z424" s="37" t="str">
        <f t="shared" ca="1" si="170"/>
        <v>-</v>
      </c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39" t="str">
        <f t="shared" si="151"/>
        <v>-</v>
      </c>
      <c r="AN424" s="39" t="str">
        <f t="shared" si="152"/>
        <v>-</v>
      </c>
      <c r="AO424" s="39" t="str">
        <f t="shared" si="153"/>
        <v>-</v>
      </c>
      <c r="AP424" s="39" t="str">
        <f t="shared" si="154"/>
        <v>-</v>
      </c>
      <c r="AQ424" s="39" t="str">
        <f t="shared" si="155"/>
        <v>-</v>
      </c>
      <c r="AR424" s="39" t="str">
        <f t="shared" si="156"/>
        <v>-</v>
      </c>
      <c r="AS424" s="39" t="str">
        <f t="shared" si="157"/>
        <v>-</v>
      </c>
      <c r="AT424" s="39" t="str">
        <f t="shared" si="158"/>
        <v>-</v>
      </c>
      <c r="AU424" s="39" t="str">
        <f t="shared" si="159"/>
        <v>-</v>
      </c>
      <c r="AV424" s="39" t="str">
        <f t="shared" si="160"/>
        <v>-</v>
      </c>
      <c r="AW424" s="39" t="str">
        <f t="shared" si="161"/>
        <v>-</v>
      </c>
      <c r="AX424" s="39" t="str">
        <f t="shared" si="162"/>
        <v>-</v>
      </c>
      <c r="AY424" s="3"/>
      <c r="AZ424" s="26"/>
      <c r="BA424" s="26"/>
      <c r="BB424" s="34"/>
      <c r="BC424" s="26"/>
      <c r="BD424" s="34"/>
      <c r="BE424" s="34"/>
      <c r="BF424" s="34"/>
      <c r="BI424" s="26"/>
    </row>
    <row r="425" spans="1:61" s="4" customFormat="1" ht="13.9" customHeight="1" x14ac:dyDescent="0.25">
      <c r="A425" s="3"/>
      <c r="B425" s="9" t="s">
        <v>485</v>
      </c>
      <c r="C425" s="5"/>
      <c r="D425" s="6"/>
      <c r="E425" s="7"/>
      <c r="F425" s="7"/>
      <c r="G425" s="7"/>
      <c r="H425" s="6"/>
      <c r="I425" s="6"/>
      <c r="J425" s="6">
        <f t="shared" si="163"/>
        <v>0</v>
      </c>
      <c r="K425" s="13" t="str">
        <f t="shared" si="150"/>
        <v>-</v>
      </c>
      <c r="L425" s="6" t="str">
        <f t="shared" si="147"/>
        <v/>
      </c>
      <c r="M425" s="25" t="str">
        <f>IF(I425="","-",IFERROR(VLOOKUP(L425,Segédlisták!$B$3:$C$18,2,0),"-"))</f>
        <v>-</v>
      </c>
      <c r="N425" s="42" t="str">
        <f t="shared" si="148"/>
        <v>-</v>
      </c>
      <c r="O425" s="43"/>
      <c r="P425" s="44" t="str">
        <f t="shared" si="164"/>
        <v>-</v>
      </c>
      <c r="Q425" s="7" t="s">
        <v>1071</v>
      </c>
      <c r="R425" s="1"/>
      <c r="S425" s="1"/>
      <c r="T425" s="17" t="str">
        <f t="shared" si="149"/>
        <v>-</v>
      </c>
      <c r="U425" s="36" t="str">
        <f t="shared" ca="1" si="165"/>
        <v>-</v>
      </c>
      <c r="V425" s="37" t="str">
        <f t="shared" ca="1" si="166"/>
        <v>-</v>
      </c>
      <c r="W425" s="38" t="str">
        <f t="shared" si="167"/>
        <v>-</v>
      </c>
      <c r="X425" s="39" t="str">
        <f t="shared" si="168"/>
        <v>-</v>
      </c>
      <c r="Y425" s="36" t="str">
        <f t="shared" ca="1" si="169"/>
        <v>-</v>
      </c>
      <c r="Z425" s="37" t="str">
        <f t="shared" ca="1" si="170"/>
        <v>-</v>
      </c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39" t="str">
        <f t="shared" si="151"/>
        <v>-</v>
      </c>
      <c r="AN425" s="39" t="str">
        <f t="shared" si="152"/>
        <v>-</v>
      </c>
      <c r="AO425" s="39" t="str">
        <f t="shared" si="153"/>
        <v>-</v>
      </c>
      <c r="AP425" s="39" t="str">
        <f t="shared" si="154"/>
        <v>-</v>
      </c>
      <c r="AQ425" s="39" t="str">
        <f t="shared" si="155"/>
        <v>-</v>
      </c>
      <c r="AR425" s="39" t="str">
        <f t="shared" si="156"/>
        <v>-</v>
      </c>
      <c r="AS425" s="39" t="str">
        <f t="shared" si="157"/>
        <v>-</v>
      </c>
      <c r="AT425" s="39" t="str">
        <f t="shared" si="158"/>
        <v>-</v>
      </c>
      <c r="AU425" s="39" t="str">
        <f t="shared" si="159"/>
        <v>-</v>
      </c>
      <c r="AV425" s="39" t="str">
        <f t="shared" si="160"/>
        <v>-</v>
      </c>
      <c r="AW425" s="39" t="str">
        <f t="shared" si="161"/>
        <v>-</v>
      </c>
      <c r="AX425" s="39" t="str">
        <f t="shared" si="162"/>
        <v>-</v>
      </c>
      <c r="AY425" s="3"/>
      <c r="AZ425" s="26"/>
      <c r="BA425" s="26"/>
      <c r="BB425" s="34"/>
      <c r="BC425" s="26"/>
      <c r="BD425" s="34"/>
      <c r="BE425" s="34"/>
      <c r="BF425" s="34"/>
      <c r="BI425" s="26"/>
    </row>
    <row r="426" spans="1:61" s="4" customFormat="1" ht="13.9" customHeight="1" x14ac:dyDescent="0.25">
      <c r="A426" s="3"/>
      <c r="B426" s="9" t="s">
        <v>486</v>
      </c>
      <c r="C426" s="5"/>
      <c r="D426" s="6"/>
      <c r="E426" s="7"/>
      <c r="F426" s="7"/>
      <c r="G426" s="7"/>
      <c r="H426" s="6"/>
      <c r="I426" s="6"/>
      <c r="J426" s="6">
        <f t="shared" si="163"/>
        <v>0</v>
      </c>
      <c r="K426" s="13" t="str">
        <f t="shared" si="150"/>
        <v>-</v>
      </c>
      <c r="L426" s="6" t="str">
        <f t="shared" si="147"/>
        <v/>
      </c>
      <c r="M426" s="25" t="str">
        <f>IF(I426="","-",IFERROR(VLOOKUP(L426,Segédlisták!$B$3:$C$18,2,0),"-"))</f>
        <v>-</v>
      </c>
      <c r="N426" s="42" t="str">
        <f t="shared" si="148"/>
        <v>-</v>
      </c>
      <c r="O426" s="43"/>
      <c r="P426" s="44" t="str">
        <f t="shared" si="164"/>
        <v>-</v>
      </c>
      <c r="Q426" s="7" t="s">
        <v>1071</v>
      </c>
      <c r="R426" s="1"/>
      <c r="S426" s="1"/>
      <c r="T426" s="17" t="str">
        <f t="shared" si="149"/>
        <v>-</v>
      </c>
      <c r="U426" s="36" t="str">
        <f t="shared" ca="1" si="165"/>
        <v>-</v>
      </c>
      <c r="V426" s="37" t="str">
        <f t="shared" ca="1" si="166"/>
        <v>-</v>
      </c>
      <c r="W426" s="38" t="str">
        <f t="shared" si="167"/>
        <v>-</v>
      </c>
      <c r="X426" s="39" t="str">
        <f t="shared" si="168"/>
        <v>-</v>
      </c>
      <c r="Y426" s="36" t="str">
        <f t="shared" ca="1" si="169"/>
        <v>-</v>
      </c>
      <c r="Z426" s="37" t="str">
        <f t="shared" ca="1" si="170"/>
        <v>-</v>
      </c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39" t="str">
        <f t="shared" si="151"/>
        <v>-</v>
      </c>
      <c r="AN426" s="39" t="str">
        <f t="shared" si="152"/>
        <v>-</v>
      </c>
      <c r="AO426" s="39" t="str">
        <f t="shared" si="153"/>
        <v>-</v>
      </c>
      <c r="AP426" s="39" t="str">
        <f t="shared" si="154"/>
        <v>-</v>
      </c>
      <c r="AQ426" s="39" t="str">
        <f t="shared" si="155"/>
        <v>-</v>
      </c>
      <c r="AR426" s="39" t="str">
        <f t="shared" si="156"/>
        <v>-</v>
      </c>
      <c r="AS426" s="39" t="str">
        <f t="shared" si="157"/>
        <v>-</v>
      </c>
      <c r="AT426" s="39" t="str">
        <f t="shared" si="158"/>
        <v>-</v>
      </c>
      <c r="AU426" s="39" t="str">
        <f t="shared" si="159"/>
        <v>-</v>
      </c>
      <c r="AV426" s="39" t="str">
        <f t="shared" si="160"/>
        <v>-</v>
      </c>
      <c r="AW426" s="39" t="str">
        <f t="shared" si="161"/>
        <v>-</v>
      </c>
      <c r="AX426" s="39" t="str">
        <f t="shared" si="162"/>
        <v>-</v>
      </c>
      <c r="AY426" s="3"/>
      <c r="AZ426" s="26"/>
      <c r="BA426" s="26"/>
      <c r="BB426" s="34"/>
      <c r="BC426" s="26"/>
      <c r="BD426" s="34"/>
      <c r="BE426" s="34"/>
      <c r="BF426" s="34"/>
      <c r="BI426" s="26"/>
    </row>
    <row r="427" spans="1:61" s="4" customFormat="1" ht="13.9" customHeight="1" x14ac:dyDescent="0.25">
      <c r="A427" s="3"/>
      <c r="B427" s="9" t="s">
        <v>487</v>
      </c>
      <c r="C427" s="5"/>
      <c r="D427" s="6"/>
      <c r="E427" s="7"/>
      <c r="F427" s="7"/>
      <c r="G427" s="7"/>
      <c r="H427" s="6"/>
      <c r="I427" s="6"/>
      <c r="J427" s="6">
        <f t="shared" si="163"/>
        <v>0</v>
      </c>
      <c r="K427" s="13" t="str">
        <f t="shared" si="150"/>
        <v>-</v>
      </c>
      <c r="L427" s="6" t="str">
        <f t="shared" si="147"/>
        <v/>
      </c>
      <c r="M427" s="25" t="str">
        <f>IF(I427="","-",IFERROR(VLOOKUP(L427,Segédlisták!$B$3:$C$18,2,0),"-"))</f>
        <v>-</v>
      </c>
      <c r="N427" s="42" t="str">
        <f t="shared" si="148"/>
        <v>-</v>
      </c>
      <c r="O427" s="43"/>
      <c r="P427" s="44" t="str">
        <f t="shared" si="164"/>
        <v>-</v>
      </c>
      <c r="Q427" s="7" t="s">
        <v>1071</v>
      </c>
      <c r="R427" s="1"/>
      <c r="S427" s="1"/>
      <c r="T427" s="17" t="str">
        <f t="shared" si="149"/>
        <v>-</v>
      </c>
      <c r="U427" s="36" t="str">
        <f t="shared" ca="1" si="165"/>
        <v>-</v>
      </c>
      <c r="V427" s="37" t="str">
        <f t="shared" ca="1" si="166"/>
        <v>-</v>
      </c>
      <c r="W427" s="38" t="str">
        <f t="shared" si="167"/>
        <v>-</v>
      </c>
      <c r="X427" s="39" t="str">
        <f t="shared" si="168"/>
        <v>-</v>
      </c>
      <c r="Y427" s="36" t="str">
        <f t="shared" ca="1" si="169"/>
        <v>-</v>
      </c>
      <c r="Z427" s="37" t="str">
        <f t="shared" ca="1" si="170"/>
        <v>-</v>
      </c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39" t="str">
        <f t="shared" si="151"/>
        <v>-</v>
      </c>
      <c r="AN427" s="39" t="str">
        <f t="shared" si="152"/>
        <v>-</v>
      </c>
      <c r="AO427" s="39" t="str">
        <f t="shared" si="153"/>
        <v>-</v>
      </c>
      <c r="AP427" s="39" t="str">
        <f t="shared" si="154"/>
        <v>-</v>
      </c>
      <c r="AQ427" s="39" t="str">
        <f t="shared" si="155"/>
        <v>-</v>
      </c>
      <c r="AR427" s="39" t="str">
        <f t="shared" si="156"/>
        <v>-</v>
      </c>
      <c r="AS427" s="39" t="str">
        <f t="shared" si="157"/>
        <v>-</v>
      </c>
      <c r="AT427" s="39" t="str">
        <f t="shared" si="158"/>
        <v>-</v>
      </c>
      <c r="AU427" s="39" t="str">
        <f t="shared" si="159"/>
        <v>-</v>
      </c>
      <c r="AV427" s="39" t="str">
        <f t="shared" si="160"/>
        <v>-</v>
      </c>
      <c r="AW427" s="39" t="str">
        <f t="shared" si="161"/>
        <v>-</v>
      </c>
      <c r="AX427" s="39" t="str">
        <f t="shared" si="162"/>
        <v>-</v>
      </c>
      <c r="AY427" s="3"/>
      <c r="AZ427" s="26"/>
      <c r="BA427" s="26"/>
      <c r="BB427" s="34"/>
      <c r="BC427" s="26"/>
      <c r="BD427" s="34"/>
      <c r="BE427" s="34"/>
      <c r="BF427" s="34"/>
      <c r="BI427" s="26"/>
    </row>
    <row r="428" spans="1:61" s="4" customFormat="1" ht="13.9" customHeight="1" x14ac:dyDescent="0.25">
      <c r="A428" s="3"/>
      <c r="B428" s="9" t="s">
        <v>488</v>
      </c>
      <c r="C428" s="5"/>
      <c r="D428" s="6"/>
      <c r="E428" s="7"/>
      <c r="F428" s="7"/>
      <c r="G428" s="7"/>
      <c r="H428" s="6"/>
      <c r="I428" s="6"/>
      <c r="J428" s="6">
        <f t="shared" si="163"/>
        <v>0</v>
      </c>
      <c r="K428" s="13" t="str">
        <f t="shared" si="150"/>
        <v>-</v>
      </c>
      <c r="L428" s="6" t="str">
        <f t="shared" si="147"/>
        <v/>
      </c>
      <c r="M428" s="25" t="str">
        <f>IF(I428="","-",IFERROR(VLOOKUP(L428,Segédlisták!$B$3:$C$18,2,0),"-"))</f>
        <v>-</v>
      </c>
      <c r="N428" s="42" t="str">
        <f t="shared" si="148"/>
        <v>-</v>
      </c>
      <c r="O428" s="43"/>
      <c r="P428" s="44" t="str">
        <f t="shared" si="164"/>
        <v>-</v>
      </c>
      <c r="Q428" s="7" t="s">
        <v>1071</v>
      </c>
      <c r="R428" s="1"/>
      <c r="S428" s="1"/>
      <c r="T428" s="17" t="str">
        <f t="shared" si="149"/>
        <v>-</v>
      </c>
      <c r="U428" s="36" t="str">
        <f t="shared" ca="1" si="165"/>
        <v>-</v>
      </c>
      <c r="V428" s="37" t="str">
        <f t="shared" ca="1" si="166"/>
        <v>-</v>
      </c>
      <c r="W428" s="38" t="str">
        <f t="shared" si="167"/>
        <v>-</v>
      </c>
      <c r="X428" s="39" t="str">
        <f t="shared" si="168"/>
        <v>-</v>
      </c>
      <c r="Y428" s="36" t="str">
        <f t="shared" ca="1" si="169"/>
        <v>-</v>
      </c>
      <c r="Z428" s="37" t="str">
        <f t="shared" ca="1" si="170"/>
        <v>-</v>
      </c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39" t="str">
        <f t="shared" si="151"/>
        <v>-</v>
      </c>
      <c r="AN428" s="39" t="str">
        <f t="shared" si="152"/>
        <v>-</v>
      </c>
      <c r="AO428" s="39" t="str">
        <f t="shared" si="153"/>
        <v>-</v>
      </c>
      <c r="AP428" s="39" t="str">
        <f t="shared" si="154"/>
        <v>-</v>
      </c>
      <c r="AQ428" s="39" t="str">
        <f t="shared" si="155"/>
        <v>-</v>
      </c>
      <c r="AR428" s="39" t="str">
        <f t="shared" si="156"/>
        <v>-</v>
      </c>
      <c r="AS428" s="39" t="str">
        <f t="shared" si="157"/>
        <v>-</v>
      </c>
      <c r="AT428" s="39" t="str">
        <f t="shared" si="158"/>
        <v>-</v>
      </c>
      <c r="AU428" s="39" t="str">
        <f t="shared" si="159"/>
        <v>-</v>
      </c>
      <c r="AV428" s="39" t="str">
        <f t="shared" si="160"/>
        <v>-</v>
      </c>
      <c r="AW428" s="39" t="str">
        <f t="shared" si="161"/>
        <v>-</v>
      </c>
      <c r="AX428" s="39" t="str">
        <f t="shared" si="162"/>
        <v>-</v>
      </c>
      <c r="AY428" s="3"/>
      <c r="AZ428" s="26"/>
      <c r="BA428" s="26"/>
      <c r="BB428" s="34"/>
      <c r="BC428" s="26"/>
      <c r="BD428" s="34"/>
      <c r="BE428" s="34"/>
      <c r="BF428" s="34"/>
      <c r="BI428" s="26"/>
    </row>
    <row r="429" spans="1:61" s="4" customFormat="1" ht="13.9" customHeight="1" x14ac:dyDescent="0.25">
      <c r="A429" s="3"/>
      <c r="B429" s="9" t="s">
        <v>489</v>
      </c>
      <c r="C429" s="5"/>
      <c r="D429" s="6"/>
      <c r="E429" s="7"/>
      <c r="F429" s="7"/>
      <c r="G429" s="7"/>
      <c r="H429" s="6"/>
      <c r="I429" s="6"/>
      <c r="J429" s="6">
        <f t="shared" si="163"/>
        <v>0</v>
      </c>
      <c r="K429" s="13" t="str">
        <f t="shared" si="150"/>
        <v>-</v>
      </c>
      <c r="L429" s="6" t="str">
        <f t="shared" si="147"/>
        <v/>
      </c>
      <c r="M429" s="25" t="str">
        <f>IF(I429="","-",IFERROR(VLOOKUP(L429,Segédlisták!$B$3:$C$18,2,0),"-"))</f>
        <v>-</v>
      </c>
      <c r="N429" s="42" t="str">
        <f t="shared" si="148"/>
        <v>-</v>
      </c>
      <c r="O429" s="43"/>
      <c r="P429" s="44" t="str">
        <f t="shared" si="164"/>
        <v>-</v>
      </c>
      <c r="Q429" s="7" t="s">
        <v>1071</v>
      </c>
      <c r="R429" s="1"/>
      <c r="S429" s="1"/>
      <c r="T429" s="17" t="str">
        <f t="shared" si="149"/>
        <v>-</v>
      </c>
      <c r="U429" s="36" t="str">
        <f t="shared" ca="1" si="165"/>
        <v>-</v>
      </c>
      <c r="V429" s="37" t="str">
        <f t="shared" ca="1" si="166"/>
        <v>-</v>
      </c>
      <c r="W429" s="38" t="str">
        <f t="shared" si="167"/>
        <v>-</v>
      </c>
      <c r="X429" s="39" t="str">
        <f t="shared" si="168"/>
        <v>-</v>
      </c>
      <c r="Y429" s="36" t="str">
        <f t="shared" ca="1" si="169"/>
        <v>-</v>
      </c>
      <c r="Z429" s="37" t="str">
        <f t="shared" ca="1" si="170"/>
        <v>-</v>
      </c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39" t="str">
        <f t="shared" si="151"/>
        <v>-</v>
      </c>
      <c r="AN429" s="39" t="str">
        <f t="shared" si="152"/>
        <v>-</v>
      </c>
      <c r="AO429" s="39" t="str">
        <f t="shared" si="153"/>
        <v>-</v>
      </c>
      <c r="AP429" s="39" t="str">
        <f t="shared" si="154"/>
        <v>-</v>
      </c>
      <c r="AQ429" s="39" t="str">
        <f t="shared" si="155"/>
        <v>-</v>
      </c>
      <c r="AR429" s="39" t="str">
        <f t="shared" si="156"/>
        <v>-</v>
      </c>
      <c r="AS429" s="39" t="str">
        <f t="shared" si="157"/>
        <v>-</v>
      </c>
      <c r="AT429" s="39" t="str">
        <f t="shared" si="158"/>
        <v>-</v>
      </c>
      <c r="AU429" s="39" t="str">
        <f t="shared" si="159"/>
        <v>-</v>
      </c>
      <c r="AV429" s="39" t="str">
        <f t="shared" si="160"/>
        <v>-</v>
      </c>
      <c r="AW429" s="39" t="str">
        <f t="shared" si="161"/>
        <v>-</v>
      </c>
      <c r="AX429" s="39" t="str">
        <f t="shared" si="162"/>
        <v>-</v>
      </c>
      <c r="AY429" s="3"/>
      <c r="AZ429" s="26"/>
      <c r="BA429" s="26"/>
      <c r="BB429" s="34"/>
      <c r="BC429" s="26"/>
      <c r="BD429" s="34"/>
      <c r="BE429" s="34"/>
      <c r="BF429" s="34"/>
      <c r="BI429" s="26"/>
    </row>
    <row r="430" spans="1:61" s="4" customFormat="1" ht="13.9" customHeight="1" x14ac:dyDescent="0.25">
      <c r="A430" s="3"/>
      <c r="B430" s="9" t="s">
        <v>490</v>
      </c>
      <c r="C430" s="5"/>
      <c r="D430" s="6"/>
      <c r="E430" s="7"/>
      <c r="F430" s="7"/>
      <c r="G430" s="7"/>
      <c r="H430" s="6"/>
      <c r="I430" s="6"/>
      <c r="J430" s="6">
        <f t="shared" si="163"/>
        <v>0</v>
      </c>
      <c r="K430" s="13" t="str">
        <f t="shared" si="150"/>
        <v>-</v>
      </c>
      <c r="L430" s="6" t="str">
        <f t="shared" si="147"/>
        <v/>
      </c>
      <c r="M430" s="25" t="str">
        <f>IF(I430="","-",IFERROR(VLOOKUP(L430,Segédlisták!$B$3:$C$18,2,0),"-"))</f>
        <v>-</v>
      </c>
      <c r="N430" s="42" t="str">
        <f t="shared" si="148"/>
        <v>-</v>
      </c>
      <c r="O430" s="43"/>
      <c r="P430" s="44" t="str">
        <f t="shared" si="164"/>
        <v>-</v>
      </c>
      <c r="Q430" s="7" t="s">
        <v>1071</v>
      </c>
      <c r="R430" s="1"/>
      <c r="S430" s="1"/>
      <c r="T430" s="17" t="str">
        <f t="shared" si="149"/>
        <v>-</v>
      </c>
      <c r="U430" s="36" t="str">
        <f t="shared" ca="1" si="165"/>
        <v>-</v>
      </c>
      <c r="V430" s="37" t="str">
        <f t="shared" ca="1" si="166"/>
        <v>-</v>
      </c>
      <c r="W430" s="38" t="str">
        <f t="shared" si="167"/>
        <v>-</v>
      </c>
      <c r="X430" s="39" t="str">
        <f t="shared" si="168"/>
        <v>-</v>
      </c>
      <c r="Y430" s="36" t="str">
        <f t="shared" ca="1" si="169"/>
        <v>-</v>
      </c>
      <c r="Z430" s="37" t="str">
        <f t="shared" ca="1" si="170"/>
        <v>-</v>
      </c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39" t="str">
        <f t="shared" si="151"/>
        <v>-</v>
      </c>
      <c r="AN430" s="39" t="str">
        <f t="shared" si="152"/>
        <v>-</v>
      </c>
      <c r="AO430" s="39" t="str">
        <f t="shared" si="153"/>
        <v>-</v>
      </c>
      <c r="AP430" s="39" t="str">
        <f t="shared" si="154"/>
        <v>-</v>
      </c>
      <c r="AQ430" s="39" t="str">
        <f t="shared" si="155"/>
        <v>-</v>
      </c>
      <c r="AR430" s="39" t="str">
        <f t="shared" si="156"/>
        <v>-</v>
      </c>
      <c r="AS430" s="39" t="str">
        <f t="shared" si="157"/>
        <v>-</v>
      </c>
      <c r="AT430" s="39" t="str">
        <f t="shared" si="158"/>
        <v>-</v>
      </c>
      <c r="AU430" s="39" t="str">
        <f t="shared" si="159"/>
        <v>-</v>
      </c>
      <c r="AV430" s="39" t="str">
        <f t="shared" si="160"/>
        <v>-</v>
      </c>
      <c r="AW430" s="39" t="str">
        <f t="shared" si="161"/>
        <v>-</v>
      </c>
      <c r="AX430" s="39" t="str">
        <f t="shared" si="162"/>
        <v>-</v>
      </c>
      <c r="AY430" s="3"/>
      <c r="AZ430" s="26"/>
      <c r="BA430" s="26"/>
      <c r="BB430" s="34"/>
      <c r="BC430" s="26"/>
      <c r="BD430" s="34"/>
      <c r="BE430" s="34"/>
      <c r="BF430" s="34"/>
      <c r="BI430" s="26"/>
    </row>
    <row r="431" spans="1:61" s="4" customFormat="1" ht="13.9" customHeight="1" x14ac:dyDescent="0.25">
      <c r="A431" s="3"/>
      <c r="B431" s="9" t="s">
        <v>491</v>
      </c>
      <c r="C431" s="5"/>
      <c r="D431" s="6"/>
      <c r="E431" s="7"/>
      <c r="F431" s="7"/>
      <c r="G431" s="7"/>
      <c r="H431" s="6"/>
      <c r="I431" s="6"/>
      <c r="J431" s="6">
        <f t="shared" si="163"/>
        <v>0</v>
      </c>
      <c r="K431" s="13" t="str">
        <f t="shared" si="150"/>
        <v>-</v>
      </c>
      <c r="L431" s="6" t="str">
        <f t="shared" si="147"/>
        <v/>
      </c>
      <c r="M431" s="25" t="str">
        <f>IF(I431="","-",IFERROR(VLOOKUP(L431,Segédlisták!$B$3:$C$18,2,0),"-"))</f>
        <v>-</v>
      </c>
      <c r="N431" s="42" t="str">
        <f t="shared" si="148"/>
        <v>-</v>
      </c>
      <c r="O431" s="43"/>
      <c r="P431" s="44" t="str">
        <f t="shared" si="164"/>
        <v>-</v>
      </c>
      <c r="Q431" s="7" t="s">
        <v>1071</v>
      </c>
      <c r="R431" s="1"/>
      <c r="S431" s="1"/>
      <c r="T431" s="17" t="str">
        <f t="shared" si="149"/>
        <v>-</v>
      </c>
      <c r="U431" s="36" t="str">
        <f t="shared" ca="1" si="165"/>
        <v>-</v>
      </c>
      <c r="V431" s="37" t="str">
        <f t="shared" ca="1" si="166"/>
        <v>-</v>
      </c>
      <c r="W431" s="38" t="str">
        <f t="shared" si="167"/>
        <v>-</v>
      </c>
      <c r="X431" s="39" t="str">
        <f t="shared" si="168"/>
        <v>-</v>
      </c>
      <c r="Y431" s="36" t="str">
        <f t="shared" ca="1" si="169"/>
        <v>-</v>
      </c>
      <c r="Z431" s="37" t="str">
        <f t="shared" ca="1" si="170"/>
        <v>-</v>
      </c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39" t="str">
        <f t="shared" si="151"/>
        <v>-</v>
      </c>
      <c r="AN431" s="39" t="str">
        <f t="shared" si="152"/>
        <v>-</v>
      </c>
      <c r="AO431" s="39" t="str">
        <f t="shared" si="153"/>
        <v>-</v>
      </c>
      <c r="AP431" s="39" t="str">
        <f t="shared" si="154"/>
        <v>-</v>
      </c>
      <c r="AQ431" s="39" t="str">
        <f t="shared" si="155"/>
        <v>-</v>
      </c>
      <c r="AR431" s="39" t="str">
        <f t="shared" si="156"/>
        <v>-</v>
      </c>
      <c r="AS431" s="39" t="str">
        <f t="shared" si="157"/>
        <v>-</v>
      </c>
      <c r="AT431" s="39" t="str">
        <f t="shared" si="158"/>
        <v>-</v>
      </c>
      <c r="AU431" s="39" t="str">
        <f t="shared" si="159"/>
        <v>-</v>
      </c>
      <c r="AV431" s="39" t="str">
        <f t="shared" si="160"/>
        <v>-</v>
      </c>
      <c r="AW431" s="39" t="str">
        <f t="shared" si="161"/>
        <v>-</v>
      </c>
      <c r="AX431" s="39" t="str">
        <f t="shared" si="162"/>
        <v>-</v>
      </c>
      <c r="AY431" s="3"/>
      <c r="AZ431" s="26"/>
      <c r="BA431" s="26"/>
      <c r="BB431" s="34"/>
      <c r="BC431" s="26"/>
      <c r="BD431" s="34"/>
      <c r="BE431" s="34"/>
      <c r="BF431" s="34"/>
      <c r="BI431" s="26"/>
    </row>
    <row r="432" spans="1:61" s="4" customFormat="1" ht="13.9" customHeight="1" x14ac:dyDescent="0.25">
      <c r="A432" s="3"/>
      <c r="B432" s="9" t="s">
        <v>492</v>
      </c>
      <c r="C432" s="5"/>
      <c r="D432" s="6"/>
      <c r="E432" s="7"/>
      <c r="F432" s="7"/>
      <c r="G432" s="7"/>
      <c r="H432" s="6"/>
      <c r="I432" s="6"/>
      <c r="J432" s="6">
        <f t="shared" si="163"/>
        <v>0</v>
      </c>
      <c r="K432" s="13" t="str">
        <f t="shared" si="150"/>
        <v>-</v>
      </c>
      <c r="L432" s="6" t="str">
        <f t="shared" si="147"/>
        <v/>
      </c>
      <c r="M432" s="25" t="str">
        <f>IF(I432="","-",IFERROR(VLOOKUP(L432,Segédlisták!$B$3:$C$18,2,0),"-"))</f>
        <v>-</v>
      </c>
      <c r="N432" s="42" t="str">
        <f t="shared" si="148"/>
        <v>-</v>
      </c>
      <c r="O432" s="43"/>
      <c r="P432" s="44" t="str">
        <f t="shared" si="164"/>
        <v>-</v>
      </c>
      <c r="Q432" s="7" t="s">
        <v>1071</v>
      </c>
      <c r="R432" s="1"/>
      <c r="S432" s="1"/>
      <c r="T432" s="17" t="str">
        <f t="shared" si="149"/>
        <v>-</v>
      </c>
      <c r="U432" s="36" t="str">
        <f t="shared" ca="1" si="165"/>
        <v>-</v>
      </c>
      <c r="V432" s="37" t="str">
        <f t="shared" ca="1" si="166"/>
        <v>-</v>
      </c>
      <c r="W432" s="38" t="str">
        <f t="shared" si="167"/>
        <v>-</v>
      </c>
      <c r="X432" s="39" t="str">
        <f t="shared" si="168"/>
        <v>-</v>
      </c>
      <c r="Y432" s="36" t="str">
        <f t="shared" ca="1" si="169"/>
        <v>-</v>
      </c>
      <c r="Z432" s="37" t="str">
        <f t="shared" ca="1" si="170"/>
        <v>-</v>
      </c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39" t="str">
        <f t="shared" si="151"/>
        <v>-</v>
      </c>
      <c r="AN432" s="39" t="str">
        <f t="shared" si="152"/>
        <v>-</v>
      </c>
      <c r="AO432" s="39" t="str">
        <f t="shared" si="153"/>
        <v>-</v>
      </c>
      <c r="AP432" s="39" t="str">
        <f t="shared" si="154"/>
        <v>-</v>
      </c>
      <c r="AQ432" s="39" t="str">
        <f t="shared" si="155"/>
        <v>-</v>
      </c>
      <c r="AR432" s="39" t="str">
        <f t="shared" si="156"/>
        <v>-</v>
      </c>
      <c r="AS432" s="39" t="str">
        <f t="shared" si="157"/>
        <v>-</v>
      </c>
      <c r="AT432" s="39" t="str">
        <f t="shared" si="158"/>
        <v>-</v>
      </c>
      <c r="AU432" s="39" t="str">
        <f t="shared" si="159"/>
        <v>-</v>
      </c>
      <c r="AV432" s="39" t="str">
        <f t="shared" si="160"/>
        <v>-</v>
      </c>
      <c r="AW432" s="39" t="str">
        <f t="shared" si="161"/>
        <v>-</v>
      </c>
      <c r="AX432" s="39" t="str">
        <f t="shared" si="162"/>
        <v>-</v>
      </c>
      <c r="AY432" s="3"/>
      <c r="AZ432" s="26"/>
      <c r="BA432" s="26"/>
      <c r="BB432" s="34"/>
      <c r="BC432" s="26"/>
      <c r="BD432" s="34"/>
      <c r="BE432" s="34"/>
      <c r="BF432" s="34"/>
      <c r="BI432" s="26"/>
    </row>
    <row r="433" spans="1:61" s="4" customFormat="1" ht="13.9" customHeight="1" x14ac:dyDescent="0.25">
      <c r="A433" s="3"/>
      <c r="B433" s="9" t="s">
        <v>493</v>
      </c>
      <c r="C433" s="5"/>
      <c r="D433" s="6"/>
      <c r="E433" s="7"/>
      <c r="F433" s="7"/>
      <c r="G433" s="7"/>
      <c r="H433" s="6"/>
      <c r="I433" s="6"/>
      <c r="J433" s="6">
        <f t="shared" si="163"/>
        <v>0</v>
      </c>
      <c r="K433" s="13" t="str">
        <f t="shared" si="150"/>
        <v>-</v>
      </c>
      <c r="L433" s="6" t="str">
        <f t="shared" si="147"/>
        <v/>
      </c>
      <c r="M433" s="25" t="str">
        <f>IF(I433="","-",IFERROR(VLOOKUP(L433,Segédlisták!$B$3:$C$18,2,0),"-"))</f>
        <v>-</v>
      </c>
      <c r="N433" s="42" t="str">
        <f t="shared" si="148"/>
        <v>-</v>
      </c>
      <c r="O433" s="43"/>
      <c r="P433" s="44" t="str">
        <f t="shared" si="164"/>
        <v>-</v>
      </c>
      <c r="Q433" s="7" t="s">
        <v>1071</v>
      </c>
      <c r="R433" s="1"/>
      <c r="S433" s="1"/>
      <c r="T433" s="17" t="str">
        <f t="shared" si="149"/>
        <v>-</v>
      </c>
      <c r="U433" s="36" t="str">
        <f t="shared" ca="1" si="165"/>
        <v>-</v>
      </c>
      <c r="V433" s="37" t="str">
        <f t="shared" ca="1" si="166"/>
        <v>-</v>
      </c>
      <c r="W433" s="38" t="str">
        <f t="shared" si="167"/>
        <v>-</v>
      </c>
      <c r="X433" s="39" t="str">
        <f t="shared" si="168"/>
        <v>-</v>
      </c>
      <c r="Y433" s="36" t="str">
        <f t="shared" ca="1" si="169"/>
        <v>-</v>
      </c>
      <c r="Z433" s="37" t="str">
        <f t="shared" ca="1" si="170"/>
        <v>-</v>
      </c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39" t="str">
        <f t="shared" si="151"/>
        <v>-</v>
      </c>
      <c r="AN433" s="39" t="str">
        <f t="shared" si="152"/>
        <v>-</v>
      </c>
      <c r="AO433" s="39" t="str">
        <f t="shared" si="153"/>
        <v>-</v>
      </c>
      <c r="AP433" s="39" t="str">
        <f t="shared" si="154"/>
        <v>-</v>
      </c>
      <c r="AQ433" s="39" t="str">
        <f t="shared" si="155"/>
        <v>-</v>
      </c>
      <c r="AR433" s="39" t="str">
        <f t="shared" si="156"/>
        <v>-</v>
      </c>
      <c r="AS433" s="39" t="str">
        <f t="shared" si="157"/>
        <v>-</v>
      </c>
      <c r="AT433" s="39" t="str">
        <f t="shared" si="158"/>
        <v>-</v>
      </c>
      <c r="AU433" s="39" t="str">
        <f t="shared" si="159"/>
        <v>-</v>
      </c>
      <c r="AV433" s="39" t="str">
        <f t="shared" si="160"/>
        <v>-</v>
      </c>
      <c r="AW433" s="39" t="str">
        <f t="shared" si="161"/>
        <v>-</v>
      </c>
      <c r="AX433" s="39" t="str">
        <f t="shared" si="162"/>
        <v>-</v>
      </c>
      <c r="AY433" s="3"/>
      <c r="AZ433" s="26"/>
      <c r="BA433" s="26"/>
      <c r="BB433" s="34"/>
      <c r="BC433" s="26"/>
      <c r="BD433" s="34"/>
      <c r="BE433" s="34"/>
      <c r="BF433" s="34"/>
      <c r="BI433" s="26"/>
    </row>
    <row r="434" spans="1:61" s="4" customFormat="1" ht="13.9" customHeight="1" x14ac:dyDescent="0.25">
      <c r="A434" s="3"/>
      <c r="B434" s="9" t="s">
        <v>494</v>
      </c>
      <c r="C434" s="5"/>
      <c r="D434" s="6"/>
      <c r="E434" s="7"/>
      <c r="F434" s="7"/>
      <c r="G434" s="7"/>
      <c r="H434" s="6"/>
      <c r="I434" s="6"/>
      <c r="J434" s="6">
        <f t="shared" si="163"/>
        <v>0</v>
      </c>
      <c r="K434" s="13" t="str">
        <f t="shared" si="150"/>
        <v>-</v>
      </c>
      <c r="L434" s="6" t="str">
        <f t="shared" si="147"/>
        <v/>
      </c>
      <c r="M434" s="25" t="str">
        <f>IF(I434="","-",IFERROR(VLOOKUP(L434,Segédlisták!$B$3:$C$18,2,0),"-"))</f>
        <v>-</v>
      </c>
      <c r="N434" s="42" t="str">
        <f t="shared" si="148"/>
        <v>-</v>
      </c>
      <c r="O434" s="43"/>
      <c r="P434" s="44" t="str">
        <f t="shared" si="164"/>
        <v>-</v>
      </c>
      <c r="Q434" s="7" t="s">
        <v>1071</v>
      </c>
      <c r="R434" s="1"/>
      <c r="S434" s="1"/>
      <c r="T434" s="17" t="str">
        <f t="shared" si="149"/>
        <v>-</v>
      </c>
      <c r="U434" s="36" t="str">
        <f t="shared" ca="1" si="165"/>
        <v>-</v>
      </c>
      <c r="V434" s="37" t="str">
        <f t="shared" ca="1" si="166"/>
        <v>-</v>
      </c>
      <c r="W434" s="38" t="str">
        <f t="shared" si="167"/>
        <v>-</v>
      </c>
      <c r="X434" s="39" t="str">
        <f t="shared" si="168"/>
        <v>-</v>
      </c>
      <c r="Y434" s="36" t="str">
        <f t="shared" ca="1" si="169"/>
        <v>-</v>
      </c>
      <c r="Z434" s="37" t="str">
        <f t="shared" ca="1" si="170"/>
        <v>-</v>
      </c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39" t="str">
        <f t="shared" si="151"/>
        <v>-</v>
      </c>
      <c r="AN434" s="39" t="str">
        <f t="shared" si="152"/>
        <v>-</v>
      </c>
      <c r="AO434" s="39" t="str">
        <f t="shared" si="153"/>
        <v>-</v>
      </c>
      <c r="AP434" s="39" t="str">
        <f t="shared" si="154"/>
        <v>-</v>
      </c>
      <c r="AQ434" s="39" t="str">
        <f t="shared" si="155"/>
        <v>-</v>
      </c>
      <c r="AR434" s="39" t="str">
        <f t="shared" si="156"/>
        <v>-</v>
      </c>
      <c r="AS434" s="39" t="str">
        <f t="shared" si="157"/>
        <v>-</v>
      </c>
      <c r="AT434" s="39" t="str">
        <f t="shared" si="158"/>
        <v>-</v>
      </c>
      <c r="AU434" s="39" t="str">
        <f t="shared" si="159"/>
        <v>-</v>
      </c>
      <c r="AV434" s="39" t="str">
        <f t="shared" si="160"/>
        <v>-</v>
      </c>
      <c r="AW434" s="39" t="str">
        <f t="shared" si="161"/>
        <v>-</v>
      </c>
      <c r="AX434" s="39" t="str">
        <f t="shared" si="162"/>
        <v>-</v>
      </c>
      <c r="AY434" s="3"/>
      <c r="AZ434" s="26"/>
      <c r="BA434" s="26"/>
      <c r="BB434" s="34"/>
      <c r="BC434" s="26"/>
      <c r="BD434" s="34"/>
      <c r="BE434" s="34"/>
      <c r="BF434" s="34"/>
      <c r="BI434" s="26"/>
    </row>
    <row r="435" spans="1:61" s="4" customFormat="1" ht="13.9" customHeight="1" x14ac:dyDescent="0.25">
      <c r="A435" s="3"/>
      <c r="B435" s="9" t="s">
        <v>495</v>
      </c>
      <c r="C435" s="5"/>
      <c r="D435" s="6"/>
      <c r="E435" s="7"/>
      <c r="F435" s="7"/>
      <c r="G435" s="7"/>
      <c r="H435" s="6"/>
      <c r="I435" s="6"/>
      <c r="J435" s="6">
        <f t="shared" si="163"/>
        <v>0</v>
      </c>
      <c r="K435" s="13" t="str">
        <f t="shared" si="150"/>
        <v>-</v>
      </c>
      <c r="L435" s="6" t="str">
        <f t="shared" si="147"/>
        <v/>
      </c>
      <c r="M435" s="25" t="str">
        <f>IF(I435="","-",IFERROR(VLOOKUP(L435,Segédlisták!$B$3:$C$18,2,0),"-"))</f>
        <v>-</v>
      </c>
      <c r="N435" s="42" t="str">
        <f t="shared" si="148"/>
        <v>-</v>
      </c>
      <c r="O435" s="43"/>
      <c r="P435" s="44" t="str">
        <f t="shared" si="164"/>
        <v>-</v>
      </c>
      <c r="Q435" s="7" t="s">
        <v>1071</v>
      </c>
      <c r="R435" s="1"/>
      <c r="S435" s="1"/>
      <c r="T435" s="17" t="str">
        <f t="shared" si="149"/>
        <v>-</v>
      </c>
      <c r="U435" s="36" t="str">
        <f t="shared" ca="1" si="165"/>
        <v>-</v>
      </c>
      <c r="V435" s="37" t="str">
        <f t="shared" ca="1" si="166"/>
        <v>-</v>
      </c>
      <c r="W435" s="38" t="str">
        <f t="shared" si="167"/>
        <v>-</v>
      </c>
      <c r="X435" s="39" t="str">
        <f t="shared" si="168"/>
        <v>-</v>
      </c>
      <c r="Y435" s="36" t="str">
        <f t="shared" ca="1" si="169"/>
        <v>-</v>
      </c>
      <c r="Z435" s="37" t="str">
        <f t="shared" ca="1" si="170"/>
        <v>-</v>
      </c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39" t="str">
        <f t="shared" si="151"/>
        <v>-</v>
      </c>
      <c r="AN435" s="39" t="str">
        <f t="shared" si="152"/>
        <v>-</v>
      </c>
      <c r="AO435" s="39" t="str">
        <f t="shared" si="153"/>
        <v>-</v>
      </c>
      <c r="AP435" s="39" t="str">
        <f t="shared" si="154"/>
        <v>-</v>
      </c>
      <c r="AQ435" s="39" t="str">
        <f t="shared" si="155"/>
        <v>-</v>
      </c>
      <c r="AR435" s="39" t="str">
        <f t="shared" si="156"/>
        <v>-</v>
      </c>
      <c r="AS435" s="39" t="str">
        <f t="shared" si="157"/>
        <v>-</v>
      </c>
      <c r="AT435" s="39" t="str">
        <f t="shared" si="158"/>
        <v>-</v>
      </c>
      <c r="AU435" s="39" t="str">
        <f t="shared" si="159"/>
        <v>-</v>
      </c>
      <c r="AV435" s="39" t="str">
        <f t="shared" si="160"/>
        <v>-</v>
      </c>
      <c r="AW435" s="39" t="str">
        <f t="shared" si="161"/>
        <v>-</v>
      </c>
      <c r="AX435" s="39" t="str">
        <f t="shared" si="162"/>
        <v>-</v>
      </c>
      <c r="AY435" s="3"/>
      <c r="AZ435" s="26"/>
      <c r="BA435" s="26"/>
      <c r="BB435" s="34"/>
      <c r="BC435" s="26"/>
      <c r="BD435" s="34"/>
      <c r="BE435" s="34"/>
      <c r="BF435" s="34"/>
      <c r="BI435" s="26"/>
    </row>
    <row r="436" spans="1:61" s="4" customFormat="1" ht="13.9" customHeight="1" x14ac:dyDescent="0.25">
      <c r="A436" s="3"/>
      <c r="B436" s="9" t="s">
        <v>496</v>
      </c>
      <c r="C436" s="5"/>
      <c r="D436" s="6"/>
      <c r="E436" s="7"/>
      <c r="F436" s="7"/>
      <c r="G436" s="7"/>
      <c r="H436" s="6"/>
      <c r="I436" s="6"/>
      <c r="J436" s="6">
        <f t="shared" si="163"/>
        <v>0</v>
      </c>
      <c r="K436" s="13" t="str">
        <f t="shared" si="150"/>
        <v>-</v>
      </c>
      <c r="L436" s="6" t="str">
        <f t="shared" si="147"/>
        <v/>
      </c>
      <c r="M436" s="25" t="str">
        <f>IF(I436="","-",IFERROR(VLOOKUP(L436,Segédlisták!$B$3:$C$18,2,0),"-"))</f>
        <v>-</v>
      </c>
      <c r="N436" s="42" t="str">
        <f t="shared" si="148"/>
        <v>-</v>
      </c>
      <c r="O436" s="43"/>
      <c r="P436" s="44" t="str">
        <f t="shared" si="164"/>
        <v>-</v>
      </c>
      <c r="Q436" s="7" t="s">
        <v>1071</v>
      </c>
      <c r="R436" s="1"/>
      <c r="S436" s="1"/>
      <c r="T436" s="17" t="str">
        <f t="shared" si="149"/>
        <v>-</v>
      </c>
      <c r="U436" s="36" t="str">
        <f t="shared" ca="1" si="165"/>
        <v>-</v>
      </c>
      <c r="V436" s="37" t="str">
        <f t="shared" ca="1" si="166"/>
        <v>-</v>
      </c>
      <c r="W436" s="38" t="str">
        <f t="shared" si="167"/>
        <v>-</v>
      </c>
      <c r="X436" s="39" t="str">
        <f t="shared" si="168"/>
        <v>-</v>
      </c>
      <c r="Y436" s="36" t="str">
        <f t="shared" ca="1" si="169"/>
        <v>-</v>
      </c>
      <c r="Z436" s="37" t="str">
        <f t="shared" ca="1" si="170"/>
        <v>-</v>
      </c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39" t="str">
        <f t="shared" si="151"/>
        <v>-</v>
      </c>
      <c r="AN436" s="39" t="str">
        <f t="shared" si="152"/>
        <v>-</v>
      </c>
      <c r="AO436" s="39" t="str">
        <f t="shared" si="153"/>
        <v>-</v>
      </c>
      <c r="AP436" s="39" t="str">
        <f t="shared" si="154"/>
        <v>-</v>
      </c>
      <c r="AQ436" s="39" t="str">
        <f t="shared" si="155"/>
        <v>-</v>
      </c>
      <c r="AR436" s="39" t="str">
        <f t="shared" si="156"/>
        <v>-</v>
      </c>
      <c r="AS436" s="39" t="str">
        <f t="shared" si="157"/>
        <v>-</v>
      </c>
      <c r="AT436" s="39" t="str">
        <f t="shared" si="158"/>
        <v>-</v>
      </c>
      <c r="AU436" s="39" t="str">
        <f t="shared" si="159"/>
        <v>-</v>
      </c>
      <c r="AV436" s="39" t="str">
        <f t="shared" si="160"/>
        <v>-</v>
      </c>
      <c r="AW436" s="39" t="str">
        <f t="shared" si="161"/>
        <v>-</v>
      </c>
      <c r="AX436" s="39" t="str">
        <f t="shared" si="162"/>
        <v>-</v>
      </c>
      <c r="AY436" s="3"/>
      <c r="AZ436" s="26"/>
      <c r="BA436" s="26"/>
      <c r="BB436" s="34"/>
      <c r="BC436" s="26"/>
      <c r="BD436" s="34"/>
      <c r="BE436" s="34"/>
      <c r="BF436" s="34"/>
      <c r="BI436" s="26"/>
    </row>
    <row r="437" spans="1:61" s="4" customFormat="1" ht="13.9" customHeight="1" x14ac:dyDescent="0.25">
      <c r="A437" s="3"/>
      <c r="B437" s="9" t="s">
        <v>497</v>
      </c>
      <c r="C437" s="5"/>
      <c r="D437" s="6"/>
      <c r="E437" s="7"/>
      <c r="F437" s="7"/>
      <c r="G437" s="7"/>
      <c r="H437" s="6"/>
      <c r="I437" s="6"/>
      <c r="J437" s="6">
        <f t="shared" si="163"/>
        <v>0</v>
      </c>
      <c r="K437" s="13" t="str">
        <f t="shared" si="150"/>
        <v>-</v>
      </c>
      <c r="L437" s="6" t="str">
        <f t="shared" si="147"/>
        <v/>
      </c>
      <c r="M437" s="25" t="str">
        <f>IF(I437="","-",IFERROR(VLOOKUP(L437,Segédlisták!$B$3:$C$18,2,0),"-"))</f>
        <v>-</v>
      </c>
      <c r="N437" s="42" t="str">
        <f t="shared" si="148"/>
        <v>-</v>
      </c>
      <c r="O437" s="43"/>
      <c r="P437" s="44" t="str">
        <f t="shared" si="164"/>
        <v>-</v>
      </c>
      <c r="Q437" s="7" t="s">
        <v>1071</v>
      </c>
      <c r="R437" s="1"/>
      <c r="S437" s="1"/>
      <c r="T437" s="17" t="str">
        <f t="shared" si="149"/>
        <v>-</v>
      </c>
      <c r="U437" s="36" t="str">
        <f t="shared" ca="1" si="165"/>
        <v>-</v>
      </c>
      <c r="V437" s="37" t="str">
        <f t="shared" ca="1" si="166"/>
        <v>-</v>
      </c>
      <c r="W437" s="38" t="str">
        <f t="shared" si="167"/>
        <v>-</v>
      </c>
      <c r="X437" s="39" t="str">
        <f t="shared" si="168"/>
        <v>-</v>
      </c>
      <c r="Y437" s="36" t="str">
        <f t="shared" ca="1" si="169"/>
        <v>-</v>
      </c>
      <c r="Z437" s="37" t="str">
        <f t="shared" ca="1" si="170"/>
        <v>-</v>
      </c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39" t="str">
        <f t="shared" si="151"/>
        <v>-</v>
      </c>
      <c r="AN437" s="39" t="str">
        <f t="shared" si="152"/>
        <v>-</v>
      </c>
      <c r="AO437" s="39" t="str">
        <f t="shared" si="153"/>
        <v>-</v>
      </c>
      <c r="AP437" s="39" t="str">
        <f t="shared" si="154"/>
        <v>-</v>
      </c>
      <c r="AQ437" s="39" t="str">
        <f t="shared" si="155"/>
        <v>-</v>
      </c>
      <c r="AR437" s="39" t="str">
        <f t="shared" si="156"/>
        <v>-</v>
      </c>
      <c r="AS437" s="39" t="str">
        <f t="shared" si="157"/>
        <v>-</v>
      </c>
      <c r="AT437" s="39" t="str">
        <f t="shared" si="158"/>
        <v>-</v>
      </c>
      <c r="AU437" s="39" t="str">
        <f t="shared" si="159"/>
        <v>-</v>
      </c>
      <c r="AV437" s="39" t="str">
        <f t="shared" si="160"/>
        <v>-</v>
      </c>
      <c r="AW437" s="39" t="str">
        <f t="shared" si="161"/>
        <v>-</v>
      </c>
      <c r="AX437" s="39" t="str">
        <f t="shared" si="162"/>
        <v>-</v>
      </c>
      <c r="AY437" s="3"/>
      <c r="AZ437" s="26"/>
      <c r="BA437" s="26"/>
      <c r="BB437" s="34"/>
      <c r="BC437" s="26"/>
      <c r="BD437" s="34"/>
      <c r="BE437" s="34"/>
      <c r="BF437" s="34"/>
      <c r="BI437" s="26"/>
    </row>
    <row r="438" spans="1:61" s="4" customFormat="1" ht="13.9" customHeight="1" x14ac:dyDescent="0.25">
      <c r="A438" s="3"/>
      <c r="B438" s="9" t="s">
        <v>498</v>
      </c>
      <c r="C438" s="5"/>
      <c r="D438" s="6"/>
      <c r="E438" s="7"/>
      <c r="F438" s="7"/>
      <c r="G438" s="7"/>
      <c r="H438" s="6"/>
      <c r="I438" s="6"/>
      <c r="J438" s="6">
        <f t="shared" si="163"/>
        <v>0</v>
      </c>
      <c r="K438" s="13" t="str">
        <f t="shared" si="150"/>
        <v>-</v>
      </c>
      <c r="L438" s="6" t="str">
        <f t="shared" si="147"/>
        <v/>
      </c>
      <c r="M438" s="25" t="str">
        <f>IF(I438="","-",IFERROR(VLOOKUP(L438,Segédlisták!$B$3:$C$18,2,0),"-"))</f>
        <v>-</v>
      </c>
      <c r="N438" s="42" t="str">
        <f t="shared" si="148"/>
        <v>-</v>
      </c>
      <c r="O438" s="43"/>
      <c r="P438" s="44" t="str">
        <f t="shared" si="164"/>
        <v>-</v>
      </c>
      <c r="Q438" s="7" t="s">
        <v>1071</v>
      </c>
      <c r="R438" s="1"/>
      <c r="S438" s="1"/>
      <c r="T438" s="17" t="str">
        <f t="shared" si="149"/>
        <v>-</v>
      </c>
      <c r="U438" s="36" t="str">
        <f t="shared" ca="1" si="165"/>
        <v>-</v>
      </c>
      <c r="V438" s="37" t="str">
        <f t="shared" ca="1" si="166"/>
        <v>-</v>
      </c>
      <c r="W438" s="38" t="str">
        <f t="shared" si="167"/>
        <v>-</v>
      </c>
      <c r="X438" s="39" t="str">
        <f t="shared" si="168"/>
        <v>-</v>
      </c>
      <c r="Y438" s="36" t="str">
        <f t="shared" ca="1" si="169"/>
        <v>-</v>
      </c>
      <c r="Z438" s="37" t="str">
        <f t="shared" ca="1" si="170"/>
        <v>-</v>
      </c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39" t="str">
        <f t="shared" si="151"/>
        <v>-</v>
      </c>
      <c r="AN438" s="39" t="str">
        <f t="shared" si="152"/>
        <v>-</v>
      </c>
      <c r="AO438" s="39" t="str">
        <f t="shared" si="153"/>
        <v>-</v>
      </c>
      <c r="AP438" s="39" t="str">
        <f t="shared" si="154"/>
        <v>-</v>
      </c>
      <c r="AQ438" s="39" t="str">
        <f t="shared" si="155"/>
        <v>-</v>
      </c>
      <c r="AR438" s="39" t="str">
        <f t="shared" si="156"/>
        <v>-</v>
      </c>
      <c r="AS438" s="39" t="str">
        <f t="shared" si="157"/>
        <v>-</v>
      </c>
      <c r="AT438" s="39" t="str">
        <f t="shared" si="158"/>
        <v>-</v>
      </c>
      <c r="AU438" s="39" t="str">
        <f t="shared" si="159"/>
        <v>-</v>
      </c>
      <c r="AV438" s="39" t="str">
        <f t="shared" si="160"/>
        <v>-</v>
      </c>
      <c r="AW438" s="39" t="str">
        <f t="shared" si="161"/>
        <v>-</v>
      </c>
      <c r="AX438" s="39" t="str">
        <f t="shared" si="162"/>
        <v>-</v>
      </c>
      <c r="AY438" s="3"/>
      <c r="AZ438" s="26"/>
      <c r="BA438" s="26"/>
      <c r="BB438" s="34"/>
      <c r="BC438" s="26"/>
      <c r="BD438" s="34"/>
      <c r="BE438" s="34"/>
      <c r="BF438" s="34"/>
      <c r="BI438" s="26"/>
    </row>
    <row r="439" spans="1:61" s="4" customFormat="1" ht="13.9" customHeight="1" x14ac:dyDescent="0.25">
      <c r="A439" s="3"/>
      <c r="B439" s="9" t="s">
        <v>499</v>
      </c>
      <c r="C439" s="5"/>
      <c r="D439" s="6"/>
      <c r="E439" s="7"/>
      <c r="F439" s="7"/>
      <c r="G439" s="7"/>
      <c r="H439" s="6"/>
      <c r="I439" s="6"/>
      <c r="J439" s="6">
        <f t="shared" si="163"/>
        <v>0</v>
      </c>
      <c r="K439" s="13" t="str">
        <f t="shared" si="150"/>
        <v>-</v>
      </c>
      <c r="L439" s="6" t="str">
        <f t="shared" si="147"/>
        <v/>
      </c>
      <c r="M439" s="25" t="str">
        <f>IF(I439="","-",IFERROR(VLOOKUP(L439,Segédlisták!$B$3:$C$18,2,0),"-"))</f>
        <v>-</v>
      </c>
      <c r="N439" s="42" t="str">
        <f t="shared" si="148"/>
        <v>-</v>
      </c>
      <c r="O439" s="43"/>
      <c r="P439" s="44" t="str">
        <f t="shared" si="164"/>
        <v>-</v>
      </c>
      <c r="Q439" s="7" t="s">
        <v>1071</v>
      </c>
      <c r="R439" s="1"/>
      <c r="S439" s="1"/>
      <c r="T439" s="17" t="str">
        <f t="shared" si="149"/>
        <v>-</v>
      </c>
      <c r="U439" s="36" t="str">
        <f t="shared" ca="1" si="165"/>
        <v>-</v>
      </c>
      <c r="V439" s="37" t="str">
        <f t="shared" ca="1" si="166"/>
        <v>-</v>
      </c>
      <c r="W439" s="38" t="str">
        <f t="shared" si="167"/>
        <v>-</v>
      </c>
      <c r="X439" s="39" t="str">
        <f t="shared" si="168"/>
        <v>-</v>
      </c>
      <c r="Y439" s="36" t="str">
        <f t="shared" ca="1" si="169"/>
        <v>-</v>
      </c>
      <c r="Z439" s="37" t="str">
        <f t="shared" ca="1" si="170"/>
        <v>-</v>
      </c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39" t="str">
        <f t="shared" si="151"/>
        <v>-</v>
      </c>
      <c r="AN439" s="39" t="str">
        <f t="shared" si="152"/>
        <v>-</v>
      </c>
      <c r="AO439" s="39" t="str">
        <f t="shared" si="153"/>
        <v>-</v>
      </c>
      <c r="AP439" s="39" t="str">
        <f t="shared" si="154"/>
        <v>-</v>
      </c>
      <c r="AQ439" s="39" t="str">
        <f t="shared" si="155"/>
        <v>-</v>
      </c>
      <c r="AR439" s="39" t="str">
        <f t="shared" si="156"/>
        <v>-</v>
      </c>
      <c r="AS439" s="39" t="str">
        <f t="shared" si="157"/>
        <v>-</v>
      </c>
      <c r="AT439" s="39" t="str">
        <f t="shared" si="158"/>
        <v>-</v>
      </c>
      <c r="AU439" s="39" t="str">
        <f t="shared" si="159"/>
        <v>-</v>
      </c>
      <c r="AV439" s="39" t="str">
        <f t="shared" si="160"/>
        <v>-</v>
      </c>
      <c r="AW439" s="39" t="str">
        <f t="shared" si="161"/>
        <v>-</v>
      </c>
      <c r="AX439" s="39" t="str">
        <f t="shared" si="162"/>
        <v>-</v>
      </c>
      <c r="AY439" s="3"/>
      <c r="AZ439" s="26"/>
      <c r="BA439" s="26"/>
      <c r="BB439" s="34"/>
      <c r="BC439" s="26"/>
      <c r="BD439" s="34"/>
      <c r="BE439" s="34"/>
      <c r="BF439" s="34"/>
      <c r="BI439" s="26"/>
    </row>
    <row r="440" spans="1:61" s="4" customFormat="1" ht="13.9" customHeight="1" x14ac:dyDescent="0.25">
      <c r="A440" s="3"/>
      <c r="B440" s="9" t="s">
        <v>500</v>
      </c>
      <c r="C440" s="5"/>
      <c r="D440" s="6"/>
      <c r="E440" s="7"/>
      <c r="F440" s="7"/>
      <c r="G440" s="7"/>
      <c r="H440" s="6"/>
      <c r="I440" s="6"/>
      <c r="J440" s="6">
        <f t="shared" si="163"/>
        <v>0</v>
      </c>
      <c r="K440" s="13" t="str">
        <f t="shared" si="150"/>
        <v>-</v>
      </c>
      <c r="L440" s="6" t="str">
        <f t="shared" si="147"/>
        <v/>
      </c>
      <c r="M440" s="25" t="str">
        <f>IF(I440="","-",IFERROR(VLOOKUP(L440,Segédlisták!$B$3:$C$18,2,0),"-"))</f>
        <v>-</v>
      </c>
      <c r="N440" s="42" t="str">
        <f t="shared" si="148"/>
        <v>-</v>
      </c>
      <c r="O440" s="43"/>
      <c r="P440" s="44" t="str">
        <f t="shared" si="164"/>
        <v>-</v>
      </c>
      <c r="Q440" s="7" t="s">
        <v>1071</v>
      </c>
      <c r="R440" s="1"/>
      <c r="S440" s="1"/>
      <c r="T440" s="17" t="str">
        <f t="shared" si="149"/>
        <v>-</v>
      </c>
      <c r="U440" s="36" t="str">
        <f t="shared" ca="1" si="165"/>
        <v>-</v>
      </c>
      <c r="V440" s="37" t="str">
        <f t="shared" ca="1" si="166"/>
        <v>-</v>
      </c>
      <c r="W440" s="38" t="str">
        <f t="shared" si="167"/>
        <v>-</v>
      </c>
      <c r="X440" s="39" t="str">
        <f t="shared" si="168"/>
        <v>-</v>
      </c>
      <c r="Y440" s="36" t="str">
        <f t="shared" ca="1" si="169"/>
        <v>-</v>
      </c>
      <c r="Z440" s="37" t="str">
        <f t="shared" ca="1" si="170"/>
        <v>-</v>
      </c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39" t="str">
        <f t="shared" si="151"/>
        <v>-</v>
      </c>
      <c r="AN440" s="39" t="str">
        <f t="shared" si="152"/>
        <v>-</v>
      </c>
      <c r="AO440" s="39" t="str">
        <f t="shared" si="153"/>
        <v>-</v>
      </c>
      <c r="AP440" s="39" t="str">
        <f t="shared" si="154"/>
        <v>-</v>
      </c>
      <c r="AQ440" s="39" t="str">
        <f t="shared" si="155"/>
        <v>-</v>
      </c>
      <c r="AR440" s="39" t="str">
        <f t="shared" si="156"/>
        <v>-</v>
      </c>
      <c r="AS440" s="39" t="str">
        <f t="shared" si="157"/>
        <v>-</v>
      </c>
      <c r="AT440" s="39" t="str">
        <f t="shared" si="158"/>
        <v>-</v>
      </c>
      <c r="AU440" s="39" t="str">
        <f t="shared" si="159"/>
        <v>-</v>
      </c>
      <c r="AV440" s="39" t="str">
        <f t="shared" si="160"/>
        <v>-</v>
      </c>
      <c r="AW440" s="39" t="str">
        <f t="shared" si="161"/>
        <v>-</v>
      </c>
      <c r="AX440" s="39" t="str">
        <f t="shared" si="162"/>
        <v>-</v>
      </c>
      <c r="AY440" s="3"/>
      <c r="AZ440" s="26"/>
      <c r="BA440" s="26"/>
      <c r="BB440" s="34"/>
      <c r="BC440" s="26"/>
      <c r="BD440" s="34"/>
      <c r="BE440" s="34"/>
      <c r="BF440" s="34"/>
      <c r="BI440" s="26"/>
    </row>
    <row r="441" spans="1:61" s="4" customFormat="1" ht="13.9" customHeight="1" x14ac:dyDescent="0.25">
      <c r="A441" s="3"/>
      <c r="B441" s="9" t="s">
        <v>501</v>
      </c>
      <c r="C441" s="5"/>
      <c r="D441" s="6"/>
      <c r="E441" s="7"/>
      <c r="F441" s="7"/>
      <c r="G441" s="7"/>
      <c r="H441" s="6"/>
      <c r="I441" s="6"/>
      <c r="J441" s="6">
        <f t="shared" si="163"/>
        <v>0</v>
      </c>
      <c r="K441" s="13" t="str">
        <f t="shared" si="150"/>
        <v>-</v>
      </c>
      <c r="L441" s="6" t="str">
        <f t="shared" si="147"/>
        <v/>
      </c>
      <c r="M441" s="25" t="str">
        <f>IF(I441="","-",IFERROR(VLOOKUP(L441,Segédlisták!$B$3:$C$18,2,0),"-"))</f>
        <v>-</v>
      </c>
      <c r="N441" s="42" t="str">
        <f t="shared" si="148"/>
        <v>-</v>
      </c>
      <c r="O441" s="43"/>
      <c r="P441" s="44" t="str">
        <f t="shared" si="164"/>
        <v>-</v>
      </c>
      <c r="Q441" s="7" t="s">
        <v>1071</v>
      </c>
      <c r="R441" s="1"/>
      <c r="S441" s="1"/>
      <c r="T441" s="17" t="str">
        <f t="shared" si="149"/>
        <v>-</v>
      </c>
      <c r="U441" s="36" t="str">
        <f t="shared" ca="1" si="165"/>
        <v>-</v>
      </c>
      <c r="V441" s="37" t="str">
        <f t="shared" ca="1" si="166"/>
        <v>-</v>
      </c>
      <c r="W441" s="38" t="str">
        <f t="shared" si="167"/>
        <v>-</v>
      </c>
      <c r="X441" s="39" t="str">
        <f t="shared" si="168"/>
        <v>-</v>
      </c>
      <c r="Y441" s="36" t="str">
        <f t="shared" ca="1" si="169"/>
        <v>-</v>
      </c>
      <c r="Z441" s="37" t="str">
        <f t="shared" ca="1" si="170"/>
        <v>-</v>
      </c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39" t="str">
        <f t="shared" si="151"/>
        <v>-</v>
      </c>
      <c r="AN441" s="39" t="str">
        <f t="shared" si="152"/>
        <v>-</v>
      </c>
      <c r="AO441" s="39" t="str">
        <f t="shared" si="153"/>
        <v>-</v>
      </c>
      <c r="AP441" s="39" t="str">
        <f t="shared" si="154"/>
        <v>-</v>
      </c>
      <c r="AQ441" s="39" t="str">
        <f t="shared" si="155"/>
        <v>-</v>
      </c>
      <c r="AR441" s="39" t="str">
        <f t="shared" si="156"/>
        <v>-</v>
      </c>
      <c r="AS441" s="39" t="str">
        <f t="shared" si="157"/>
        <v>-</v>
      </c>
      <c r="AT441" s="39" t="str">
        <f t="shared" si="158"/>
        <v>-</v>
      </c>
      <c r="AU441" s="39" t="str">
        <f t="shared" si="159"/>
        <v>-</v>
      </c>
      <c r="AV441" s="39" t="str">
        <f t="shared" si="160"/>
        <v>-</v>
      </c>
      <c r="AW441" s="39" t="str">
        <f t="shared" si="161"/>
        <v>-</v>
      </c>
      <c r="AX441" s="39" t="str">
        <f t="shared" si="162"/>
        <v>-</v>
      </c>
      <c r="AY441" s="3"/>
      <c r="AZ441" s="26"/>
      <c r="BA441" s="26"/>
      <c r="BB441" s="34"/>
      <c r="BC441" s="26"/>
      <c r="BD441" s="34"/>
      <c r="BE441" s="34"/>
      <c r="BF441" s="34"/>
      <c r="BI441" s="26"/>
    </row>
    <row r="442" spans="1:61" s="4" customFormat="1" ht="13.9" customHeight="1" x14ac:dyDescent="0.25">
      <c r="A442" s="3"/>
      <c r="B442" s="9" t="s">
        <v>502</v>
      </c>
      <c r="C442" s="5"/>
      <c r="D442" s="6"/>
      <c r="E442" s="7"/>
      <c r="F442" s="7"/>
      <c r="G442" s="7"/>
      <c r="H442" s="6"/>
      <c r="I442" s="6"/>
      <c r="J442" s="6">
        <f t="shared" si="163"/>
        <v>0</v>
      </c>
      <c r="K442" s="13" t="str">
        <f t="shared" si="150"/>
        <v>-</v>
      </c>
      <c r="L442" s="6" t="str">
        <f t="shared" si="147"/>
        <v/>
      </c>
      <c r="M442" s="25" t="str">
        <f>IF(I442="","-",IFERROR(VLOOKUP(L442,Segédlisták!$B$3:$C$18,2,0),"-"))</f>
        <v>-</v>
      </c>
      <c r="N442" s="42" t="str">
        <f t="shared" si="148"/>
        <v>-</v>
      </c>
      <c r="O442" s="43"/>
      <c r="P442" s="44" t="str">
        <f t="shared" si="164"/>
        <v>-</v>
      </c>
      <c r="Q442" s="7" t="s">
        <v>1071</v>
      </c>
      <c r="R442" s="1"/>
      <c r="S442" s="1"/>
      <c r="T442" s="17" t="str">
        <f t="shared" si="149"/>
        <v>-</v>
      </c>
      <c r="U442" s="36" t="str">
        <f t="shared" ca="1" si="165"/>
        <v>-</v>
      </c>
      <c r="V442" s="37" t="str">
        <f t="shared" ca="1" si="166"/>
        <v>-</v>
      </c>
      <c r="W442" s="38" t="str">
        <f t="shared" si="167"/>
        <v>-</v>
      </c>
      <c r="X442" s="39" t="str">
        <f t="shared" si="168"/>
        <v>-</v>
      </c>
      <c r="Y442" s="36" t="str">
        <f t="shared" ca="1" si="169"/>
        <v>-</v>
      </c>
      <c r="Z442" s="37" t="str">
        <f t="shared" ca="1" si="170"/>
        <v>-</v>
      </c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39" t="str">
        <f t="shared" si="151"/>
        <v>-</v>
      </c>
      <c r="AN442" s="39" t="str">
        <f t="shared" si="152"/>
        <v>-</v>
      </c>
      <c r="AO442" s="39" t="str">
        <f t="shared" si="153"/>
        <v>-</v>
      </c>
      <c r="AP442" s="39" t="str">
        <f t="shared" si="154"/>
        <v>-</v>
      </c>
      <c r="AQ442" s="39" t="str">
        <f t="shared" si="155"/>
        <v>-</v>
      </c>
      <c r="AR442" s="39" t="str">
        <f t="shared" si="156"/>
        <v>-</v>
      </c>
      <c r="AS442" s="39" t="str">
        <f t="shared" si="157"/>
        <v>-</v>
      </c>
      <c r="AT442" s="39" t="str">
        <f t="shared" si="158"/>
        <v>-</v>
      </c>
      <c r="AU442" s="39" t="str">
        <f t="shared" si="159"/>
        <v>-</v>
      </c>
      <c r="AV442" s="39" t="str">
        <f t="shared" si="160"/>
        <v>-</v>
      </c>
      <c r="AW442" s="39" t="str">
        <f t="shared" si="161"/>
        <v>-</v>
      </c>
      <c r="AX442" s="39" t="str">
        <f t="shared" si="162"/>
        <v>-</v>
      </c>
      <c r="AY442" s="3"/>
      <c r="AZ442" s="26"/>
      <c r="BA442" s="26"/>
      <c r="BB442" s="34"/>
      <c r="BC442" s="26"/>
      <c r="BD442" s="34"/>
      <c r="BE442" s="34"/>
      <c r="BF442" s="34"/>
      <c r="BI442" s="26"/>
    </row>
    <row r="443" spans="1:61" s="4" customFormat="1" ht="13.9" customHeight="1" x14ac:dyDescent="0.25">
      <c r="A443" s="3"/>
      <c r="B443" s="9" t="s">
        <v>503</v>
      </c>
      <c r="C443" s="5"/>
      <c r="D443" s="6"/>
      <c r="E443" s="7"/>
      <c r="F443" s="7"/>
      <c r="G443" s="7"/>
      <c r="H443" s="6"/>
      <c r="I443" s="6"/>
      <c r="J443" s="6">
        <f t="shared" si="163"/>
        <v>0</v>
      </c>
      <c r="K443" s="13" t="str">
        <f t="shared" si="150"/>
        <v>-</v>
      </c>
      <c r="L443" s="6" t="str">
        <f t="shared" si="147"/>
        <v/>
      </c>
      <c r="M443" s="25" t="str">
        <f>IF(I443="","-",IFERROR(VLOOKUP(L443,Segédlisták!$B$3:$C$18,2,0),"-"))</f>
        <v>-</v>
      </c>
      <c r="N443" s="42" t="str">
        <f t="shared" si="148"/>
        <v>-</v>
      </c>
      <c r="O443" s="43"/>
      <c r="P443" s="44" t="str">
        <f t="shared" si="164"/>
        <v>-</v>
      </c>
      <c r="Q443" s="7" t="s">
        <v>1071</v>
      </c>
      <c r="R443" s="1"/>
      <c r="S443" s="1"/>
      <c r="T443" s="17" t="str">
        <f t="shared" si="149"/>
        <v>-</v>
      </c>
      <c r="U443" s="36" t="str">
        <f t="shared" ca="1" si="165"/>
        <v>-</v>
      </c>
      <c r="V443" s="37" t="str">
        <f t="shared" ca="1" si="166"/>
        <v>-</v>
      </c>
      <c r="W443" s="38" t="str">
        <f t="shared" si="167"/>
        <v>-</v>
      </c>
      <c r="X443" s="39" t="str">
        <f t="shared" si="168"/>
        <v>-</v>
      </c>
      <c r="Y443" s="36" t="str">
        <f t="shared" ca="1" si="169"/>
        <v>-</v>
      </c>
      <c r="Z443" s="37" t="str">
        <f t="shared" ca="1" si="170"/>
        <v>-</v>
      </c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39" t="str">
        <f t="shared" si="151"/>
        <v>-</v>
      </c>
      <c r="AN443" s="39" t="str">
        <f t="shared" si="152"/>
        <v>-</v>
      </c>
      <c r="AO443" s="39" t="str">
        <f t="shared" si="153"/>
        <v>-</v>
      </c>
      <c r="AP443" s="39" t="str">
        <f t="shared" si="154"/>
        <v>-</v>
      </c>
      <c r="AQ443" s="39" t="str">
        <f t="shared" si="155"/>
        <v>-</v>
      </c>
      <c r="AR443" s="39" t="str">
        <f t="shared" si="156"/>
        <v>-</v>
      </c>
      <c r="AS443" s="39" t="str">
        <f t="shared" si="157"/>
        <v>-</v>
      </c>
      <c r="AT443" s="39" t="str">
        <f t="shared" si="158"/>
        <v>-</v>
      </c>
      <c r="AU443" s="39" t="str">
        <f t="shared" si="159"/>
        <v>-</v>
      </c>
      <c r="AV443" s="39" t="str">
        <f t="shared" si="160"/>
        <v>-</v>
      </c>
      <c r="AW443" s="39" t="str">
        <f t="shared" si="161"/>
        <v>-</v>
      </c>
      <c r="AX443" s="39" t="str">
        <f t="shared" si="162"/>
        <v>-</v>
      </c>
      <c r="AY443" s="3"/>
      <c r="AZ443" s="26"/>
      <c r="BA443" s="26"/>
      <c r="BB443" s="34"/>
      <c r="BC443" s="26"/>
      <c r="BD443" s="34"/>
      <c r="BE443" s="34"/>
      <c r="BF443" s="34"/>
      <c r="BI443" s="26"/>
    </row>
    <row r="444" spans="1:61" s="4" customFormat="1" ht="13.9" customHeight="1" x14ac:dyDescent="0.25">
      <c r="A444" s="3"/>
      <c r="B444" s="9" t="s">
        <v>504</v>
      </c>
      <c r="C444" s="5"/>
      <c r="D444" s="6"/>
      <c r="E444" s="7"/>
      <c r="F444" s="7"/>
      <c r="G444" s="7"/>
      <c r="H444" s="6"/>
      <c r="I444" s="6"/>
      <c r="J444" s="6">
        <f t="shared" si="163"/>
        <v>0</v>
      </c>
      <c r="K444" s="13" t="str">
        <f t="shared" si="150"/>
        <v>-</v>
      </c>
      <c r="L444" s="6" t="str">
        <f t="shared" si="147"/>
        <v/>
      </c>
      <c r="M444" s="25" t="str">
        <f>IF(I444="","-",IFERROR(VLOOKUP(L444,Segédlisták!$B$3:$C$18,2,0),"-"))</f>
        <v>-</v>
      </c>
      <c r="N444" s="42" t="str">
        <f t="shared" si="148"/>
        <v>-</v>
      </c>
      <c r="O444" s="43"/>
      <c r="P444" s="44" t="str">
        <f t="shared" si="164"/>
        <v>-</v>
      </c>
      <c r="Q444" s="7" t="s">
        <v>1071</v>
      </c>
      <c r="R444" s="1"/>
      <c r="S444" s="1"/>
      <c r="T444" s="17" t="str">
        <f t="shared" si="149"/>
        <v>-</v>
      </c>
      <c r="U444" s="36" t="str">
        <f t="shared" ca="1" si="165"/>
        <v>-</v>
      </c>
      <c r="V444" s="37" t="str">
        <f t="shared" ca="1" si="166"/>
        <v>-</v>
      </c>
      <c r="W444" s="38" t="str">
        <f t="shared" si="167"/>
        <v>-</v>
      </c>
      <c r="X444" s="39" t="str">
        <f t="shared" si="168"/>
        <v>-</v>
      </c>
      <c r="Y444" s="36" t="str">
        <f t="shared" ca="1" si="169"/>
        <v>-</v>
      </c>
      <c r="Z444" s="37" t="str">
        <f t="shared" ca="1" si="170"/>
        <v>-</v>
      </c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39" t="str">
        <f t="shared" si="151"/>
        <v>-</v>
      </c>
      <c r="AN444" s="39" t="str">
        <f t="shared" si="152"/>
        <v>-</v>
      </c>
      <c r="AO444" s="39" t="str">
        <f t="shared" si="153"/>
        <v>-</v>
      </c>
      <c r="AP444" s="39" t="str">
        <f t="shared" si="154"/>
        <v>-</v>
      </c>
      <c r="AQ444" s="39" t="str">
        <f t="shared" si="155"/>
        <v>-</v>
      </c>
      <c r="AR444" s="39" t="str">
        <f t="shared" si="156"/>
        <v>-</v>
      </c>
      <c r="AS444" s="39" t="str">
        <f t="shared" si="157"/>
        <v>-</v>
      </c>
      <c r="AT444" s="39" t="str">
        <f t="shared" si="158"/>
        <v>-</v>
      </c>
      <c r="AU444" s="39" t="str">
        <f t="shared" si="159"/>
        <v>-</v>
      </c>
      <c r="AV444" s="39" t="str">
        <f t="shared" si="160"/>
        <v>-</v>
      </c>
      <c r="AW444" s="39" t="str">
        <f t="shared" si="161"/>
        <v>-</v>
      </c>
      <c r="AX444" s="39" t="str">
        <f t="shared" si="162"/>
        <v>-</v>
      </c>
      <c r="AY444" s="3"/>
      <c r="AZ444" s="26"/>
      <c r="BA444" s="26"/>
      <c r="BB444" s="34"/>
      <c r="BC444" s="26"/>
      <c r="BD444" s="34"/>
      <c r="BE444" s="34"/>
      <c r="BF444" s="34"/>
      <c r="BI444" s="26"/>
    </row>
    <row r="445" spans="1:61" s="4" customFormat="1" ht="13.9" customHeight="1" x14ac:dyDescent="0.25">
      <c r="A445" s="3"/>
      <c r="B445" s="9" t="s">
        <v>505</v>
      </c>
      <c r="C445" s="5"/>
      <c r="D445" s="6"/>
      <c r="E445" s="7"/>
      <c r="F445" s="7"/>
      <c r="G445" s="7"/>
      <c r="H445" s="6"/>
      <c r="I445" s="6"/>
      <c r="J445" s="6">
        <f t="shared" si="163"/>
        <v>0</v>
      </c>
      <c r="K445" s="13" t="str">
        <f t="shared" si="150"/>
        <v>-</v>
      </c>
      <c r="L445" s="6" t="str">
        <f t="shared" si="147"/>
        <v/>
      </c>
      <c r="M445" s="25" t="str">
        <f>IF(I445="","-",IFERROR(VLOOKUP(L445,Segédlisták!$B$3:$C$18,2,0),"-"))</f>
        <v>-</v>
      </c>
      <c r="N445" s="42" t="str">
        <f t="shared" si="148"/>
        <v>-</v>
      </c>
      <c r="O445" s="43"/>
      <c r="P445" s="44" t="str">
        <f t="shared" si="164"/>
        <v>-</v>
      </c>
      <c r="Q445" s="7" t="s">
        <v>1071</v>
      </c>
      <c r="R445" s="1"/>
      <c r="S445" s="1"/>
      <c r="T445" s="17" t="str">
        <f t="shared" si="149"/>
        <v>-</v>
      </c>
      <c r="U445" s="36" t="str">
        <f t="shared" ca="1" si="165"/>
        <v>-</v>
      </c>
      <c r="V445" s="37" t="str">
        <f t="shared" ca="1" si="166"/>
        <v>-</v>
      </c>
      <c r="W445" s="38" t="str">
        <f t="shared" si="167"/>
        <v>-</v>
      </c>
      <c r="X445" s="39" t="str">
        <f t="shared" si="168"/>
        <v>-</v>
      </c>
      <c r="Y445" s="36" t="str">
        <f t="shared" ca="1" si="169"/>
        <v>-</v>
      </c>
      <c r="Z445" s="37" t="str">
        <f t="shared" ca="1" si="170"/>
        <v>-</v>
      </c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39" t="str">
        <f t="shared" si="151"/>
        <v>-</v>
      </c>
      <c r="AN445" s="39" t="str">
        <f t="shared" si="152"/>
        <v>-</v>
      </c>
      <c r="AO445" s="39" t="str">
        <f t="shared" si="153"/>
        <v>-</v>
      </c>
      <c r="AP445" s="39" t="str">
        <f t="shared" si="154"/>
        <v>-</v>
      </c>
      <c r="AQ445" s="39" t="str">
        <f t="shared" si="155"/>
        <v>-</v>
      </c>
      <c r="AR445" s="39" t="str">
        <f t="shared" si="156"/>
        <v>-</v>
      </c>
      <c r="AS445" s="39" t="str">
        <f t="shared" si="157"/>
        <v>-</v>
      </c>
      <c r="AT445" s="39" t="str">
        <f t="shared" si="158"/>
        <v>-</v>
      </c>
      <c r="AU445" s="39" t="str">
        <f t="shared" si="159"/>
        <v>-</v>
      </c>
      <c r="AV445" s="39" t="str">
        <f t="shared" si="160"/>
        <v>-</v>
      </c>
      <c r="AW445" s="39" t="str">
        <f t="shared" si="161"/>
        <v>-</v>
      </c>
      <c r="AX445" s="39" t="str">
        <f t="shared" si="162"/>
        <v>-</v>
      </c>
      <c r="AY445" s="3"/>
      <c r="AZ445" s="26"/>
      <c r="BA445" s="26"/>
      <c r="BB445" s="34"/>
      <c r="BC445" s="26"/>
      <c r="BD445" s="34"/>
      <c r="BE445" s="34"/>
      <c r="BF445" s="34"/>
      <c r="BI445" s="26"/>
    </row>
    <row r="446" spans="1:61" s="4" customFormat="1" ht="13.9" customHeight="1" x14ac:dyDescent="0.25">
      <c r="A446" s="3"/>
      <c r="B446" s="9" t="s">
        <v>506</v>
      </c>
      <c r="C446" s="5"/>
      <c r="D446" s="6"/>
      <c r="E446" s="7"/>
      <c r="F446" s="7"/>
      <c r="G446" s="7"/>
      <c r="H446" s="6"/>
      <c r="I446" s="6"/>
      <c r="J446" s="6">
        <f t="shared" si="163"/>
        <v>0</v>
      </c>
      <c r="K446" s="13" t="str">
        <f t="shared" si="150"/>
        <v>-</v>
      </c>
      <c r="L446" s="6" t="str">
        <f t="shared" si="147"/>
        <v/>
      </c>
      <c r="M446" s="25" t="str">
        <f>IF(I446="","-",IFERROR(VLOOKUP(L446,Segédlisták!$B$3:$C$18,2,0),"-"))</f>
        <v>-</v>
      </c>
      <c r="N446" s="42" t="str">
        <f t="shared" si="148"/>
        <v>-</v>
      </c>
      <c r="O446" s="43"/>
      <c r="P446" s="44" t="str">
        <f t="shared" si="164"/>
        <v>-</v>
      </c>
      <c r="Q446" s="7" t="s">
        <v>1071</v>
      </c>
      <c r="R446" s="1"/>
      <c r="S446" s="1"/>
      <c r="T446" s="17" t="str">
        <f t="shared" si="149"/>
        <v>-</v>
      </c>
      <c r="U446" s="36" t="str">
        <f t="shared" ca="1" si="165"/>
        <v>-</v>
      </c>
      <c r="V446" s="37" t="str">
        <f t="shared" ca="1" si="166"/>
        <v>-</v>
      </c>
      <c r="W446" s="38" t="str">
        <f t="shared" si="167"/>
        <v>-</v>
      </c>
      <c r="X446" s="39" t="str">
        <f t="shared" si="168"/>
        <v>-</v>
      </c>
      <c r="Y446" s="36" t="str">
        <f t="shared" ca="1" si="169"/>
        <v>-</v>
      </c>
      <c r="Z446" s="37" t="str">
        <f t="shared" ca="1" si="170"/>
        <v>-</v>
      </c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39" t="str">
        <f t="shared" si="151"/>
        <v>-</v>
      </c>
      <c r="AN446" s="39" t="str">
        <f t="shared" si="152"/>
        <v>-</v>
      </c>
      <c r="AO446" s="39" t="str">
        <f t="shared" si="153"/>
        <v>-</v>
      </c>
      <c r="AP446" s="39" t="str">
        <f t="shared" si="154"/>
        <v>-</v>
      </c>
      <c r="AQ446" s="39" t="str">
        <f t="shared" si="155"/>
        <v>-</v>
      </c>
      <c r="AR446" s="39" t="str">
        <f t="shared" si="156"/>
        <v>-</v>
      </c>
      <c r="AS446" s="39" t="str">
        <f t="shared" si="157"/>
        <v>-</v>
      </c>
      <c r="AT446" s="39" t="str">
        <f t="shared" si="158"/>
        <v>-</v>
      </c>
      <c r="AU446" s="39" t="str">
        <f t="shared" si="159"/>
        <v>-</v>
      </c>
      <c r="AV446" s="39" t="str">
        <f t="shared" si="160"/>
        <v>-</v>
      </c>
      <c r="AW446" s="39" t="str">
        <f t="shared" si="161"/>
        <v>-</v>
      </c>
      <c r="AX446" s="39" t="str">
        <f t="shared" si="162"/>
        <v>-</v>
      </c>
      <c r="AY446" s="3"/>
      <c r="AZ446" s="26"/>
      <c r="BA446" s="26"/>
      <c r="BB446" s="34"/>
      <c r="BC446" s="26"/>
      <c r="BD446" s="34"/>
      <c r="BE446" s="34"/>
      <c r="BF446" s="34"/>
      <c r="BI446" s="26"/>
    </row>
    <row r="447" spans="1:61" s="4" customFormat="1" ht="13.9" customHeight="1" x14ac:dyDescent="0.25">
      <c r="A447" s="3"/>
      <c r="B447" s="9" t="s">
        <v>507</v>
      </c>
      <c r="C447" s="5"/>
      <c r="D447" s="6"/>
      <c r="E447" s="7"/>
      <c r="F447" s="7"/>
      <c r="G447" s="7"/>
      <c r="H447" s="6"/>
      <c r="I447" s="6"/>
      <c r="J447" s="6">
        <f t="shared" si="163"/>
        <v>0</v>
      </c>
      <c r="K447" s="13" t="str">
        <f t="shared" si="150"/>
        <v>-</v>
      </c>
      <c r="L447" s="6" t="str">
        <f t="shared" ref="L447:L510" si="171">RIGHT(LEFT(I447,5),2)</f>
        <v/>
      </c>
      <c r="M447" s="25" t="str">
        <f>IF(I447="","-",IFERROR(VLOOKUP(L447,Segédlisták!$B$3:$C$18,2,0),"-"))</f>
        <v>-</v>
      </c>
      <c r="N447" s="42" t="str">
        <f t="shared" ref="N447:N510" si="172">IF(O447="","-",15*O447)</f>
        <v>-</v>
      </c>
      <c r="O447" s="43"/>
      <c r="P447" s="44" t="str">
        <f t="shared" si="164"/>
        <v>-</v>
      </c>
      <c r="Q447" s="7" t="s">
        <v>1071</v>
      </c>
      <c r="R447" s="1"/>
      <c r="S447" s="1"/>
      <c r="T447" s="17" t="str">
        <f t="shared" ref="T447:T510" si="173">IF(OR($R447="",S447=""),"-",DATEDIF(R447,S447,"m"))</f>
        <v>-</v>
      </c>
      <c r="U447" s="36" t="str">
        <f t="shared" ca="1" si="165"/>
        <v>-</v>
      </c>
      <c r="V447" s="37" t="str">
        <f t="shared" ca="1" si="166"/>
        <v>-</v>
      </c>
      <c r="W447" s="38" t="str">
        <f t="shared" si="167"/>
        <v>-</v>
      </c>
      <c r="X447" s="39" t="str">
        <f t="shared" si="168"/>
        <v>-</v>
      </c>
      <c r="Y447" s="36" t="str">
        <f t="shared" ca="1" si="169"/>
        <v>-</v>
      </c>
      <c r="Z447" s="37" t="str">
        <f t="shared" ca="1" si="170"/>
        <v>-</v>
      </c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39" t="str">
        <f t="shared" si="151"/>
        <v>-</v>
      </c>
      <c r="AN447" s="39" t="str">
        <f t="shared" si="152"/>
        <v>-</v>
      </c>
      <c r="AO447" s="39" t="str">
        <f t="shared" si="153"/>
        <v>-</v>
      </c>
      <c r="AP447" s="39" t="str">
        <f t="shared" si="154"/>
        <v>-</v>
      </c>
      <c r="AQ447" s="39" t="str">
        <f t="shared" si="155"/>
        <v>-</v>
      </c>
      <c r="AR447" s="39" t="str">
        <f t="shared" si="156"/>
        <v>-</v>
      </c>
      <c r="AS447" s="39" t="str">
        <f t="shared" si="157"/>
        <v>-</v>
      </c>
      <c r="AT447" s="39" t="str">
        <f t="shared" si="158"/>
        <v>-</v>
      </c>
      <c r="AU447" s="39" t="str">
        <f t="shared" si="159"/>
        <v>-</v>
      </c>
      <c r="AV447" s="39" t="str">
        <f t="shared" si="160"/>
        <v>-</v>
      </c>
      <c r="AW447" s="39" t="str">
        <f t="shared" si="161"/>
        <v>-</v>
      </c>
      <c r="AX447" s="39" t="str">
        <f t="shared" si="162"/>
        <v>-</v>
      </c>
      <c r="AY447" s="3"/>
      <c r="AZ447" s="26"/>
      <c r="BA447" s="26"/>
      <c r="BB447" s="34"/>
      <c r="BC447" s="26"/>
      <c r="BD447" s="34"/>
      <c r="BE447" s="34"/>
      <c r="BF447" s="34"/>
      <c r="BI447" s="26"/>
    </row>
    <row r="448" spans="1:61" s="4" customFormat="1" ht="13.9" customHeight="1" x14ac:dyDescent="0.25">
      <c r="A448" s="3"/>
      <c r="B448" s="9" t="s">
        <v>508</v>
      </c>
      <c r="C448" s="5"/>
      <c r="D448" s="6"/>
      <c r="E448" s="7"/>
      <c r="F448" s="7"/>
      <c r="G448" s="7"/>
      <c r="H448" s="6"/>
      <c r="I448" s="6"/>
      <c r="J448" s="6">
        <f t="shared" si="163"/>
        <v>0</v>
      </c>
      <c r="K448" s="13" t="str">
        <f t="shared" si="150"/>
        <v>-</v>
      </c>
      <c r="L448" s="6" t="str">
        <f t="shared" si="171"/>
        <v/>
      </c>
      <c r="M448" s="25" t="str">
        <f>IF(I448="","-",IFERROR(VLOOKUP(L448,Segédlisták!$B$3:$C$18,2,0),"-"))</f>
        <v>-</v>
      </c>
      <c r="N448" s="42" t="str">
        <f t="shared" si="172"/>
        <v>-</v>
      </c>
      <c r="O448" s="43"/>
      <c r="P448" s="44" t="str">
        <f t="shared" si="164"/>
        <v>-</v>
      </c>
      <c r="Q448" s="7" t="s">
        <v>1071</v>
      </c>
      <c r="R448" s="1"/>
      <c r="S448" s="1"/>
      <c r="T448" s="17" t="str">
        <f t="shared" si="173"/>
        <v>-</v>
      </c>
      <c r="U448" s="36" t="str">
        <f t="shared" ca="1" si="165"/>
        <v>-</v>
      </c>
      <c r="V448" s="37" t="str">
        <f t="shared" ca="1" si="166"/>
        <v>-</v>
      </c>
      <c r="W448" s="38" t="str">
        <f t="shared" si="167"/>
        <v>-</v>
      </c>
      <c r="X448" s="39" t="str">
        <f t="shared" si="168"/>
        <v>-</v>
      </c>
      <c r="Y448" s="36" t="str">
        <f t="shared" ca="1" si="169"/>
        <v>-</v>
      </c>
      <c r="Z448" s="37" t="str">
        <f t="shared" ca="1" si="170"/>
        <v>-</v>
      </c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39" t="str">
        <f t="shared" si="151"/>
        <v>-</v>
      </c>
      <c r="AN448" s="39" t="str">
        <f t="shared" si="152"/>
        <v>-</v>
      </c>
      <c r="AO448" s="39" t="str">
        <f t="shared" si="153"/>
        <v>-</v>
      </c>
      <c r="AP448" s="39" t="str">
        <f t="shared" si="154"/>
        <v>-</v>
      </c>
      <c r="AQ448" s="39" t="str">
        <f t="shared" si="155"/>
        <v>-</v>
      </c>
      <c r="AR448" s="39" t="str">
        <f t="shared" si="156"/>
        <v>-</v>
      </c>
      <c r="AS448" s="39" t="str">
        <f t="shared" si="157"/>
        <v>-</v>
      </c>
      <c r="AT448" s="39" t="str">
        <f t="shared" si="158"/>
        <v>-</v>
      </c>
      <c r="AU448" s="39" t="str">
        <f t="shared" si="159"/>
        <v>-</v>
      </c>
      <c r="AV448" s="39" t="str">
        <f t="shared" si="160"/>
        <v>-</v>
      </c>
      <c r="AW448" s="39" t="str">
        <f t="shared" si="161"/>
        <v>-</v>
      </c>
      <c r="AX448" s="39" t="str">
        <f t="shared" si="162"/>
        <v>-</v>
      </c>
      <c r="AY448" s="3"/>
      <c r="AZ448" s="26"/>
      <c r="BA448" s="26"/>
      <c r="BB448" s="34"/>
      <c r="BC448" s="26"/>
      <c r="BD448" s="34"/>
      <c r="BE448" s="34"/>
      <c r="BF448" s="34"/>
      <c r="BI448" s="26"/>
    </row>
    <row r="449" spans="1:61" s="4" customFormat="1" ht="13.9" customHeight="1" x14ac:dyDescent="0.25">
      <c r="A449" s="3"/>
      <c r="B449" s="9" t="s">
        <v>509</v>
      </c>
      <c r="C449" s="5"/>
      <c r="D449" s="6"/>
      <c r="E449" s="7"/>
      <c r="F449" s="7"/>
      <c r="G449" s="7"/>
      <c r="H449" s="6"/>
      <c r="I449" s="6"/>
      <c r="J449" s="6">
        <f t="shared" si="163"/>
        <v>0</v>
      </c>
      <c r="K449" s="13" t="str">
        <f t="shared" si="150"/>
        <v>-</v>
      </c>
      <c r="L449" s="6" t="str">
        <f t="shared" si="171"/>
        <v/>
      </c>
      <c r="M449" s="25" t="str">
        <f>IF(I449="","-",IFERROR(VLOOKUP(L449,Segédlisták!$B$3:$C$18,2,0),"-"))</f>
        <v>-</v>
      </c>
      <c r="N449" s="42" t="str">
        <f t="shared" si="172"/>
        <v>-</v>
      </c>
      <c r="O449" s="43"/>
      <c r="P449" s="44" t="str">
        <f t="shared" si="164"/>
        <v>-</v>
      </c>
      <c r="Q449" s="7" t="s">
        <v>1071</v>
      </c>
      <c r="R449" s="1"/>
      <c r="S449" s="1"/>
      <c r="T449" s="17" t="str">
        <f t="shared" si="173"/>
        <v>-</v>
      </c>
      <c r="U449" s="36" t="str">
        <f t="shared" ca="1" si="165"/>
        <v>-</v>
      </c>
      <c r="V449" s="37" t="str">
        <f t="shared" ca="1" si="166"/>
        <v>-</v>
      </c>
      <c r="W449" s="38" t="str">
        <f t="shared" si="167"/>
        <v>-</v>
      </c>
      <c r="X449" s="39" t="str">
        <f t="shared" si="168"/>
        <v>-</v>
      </c>
      <c r="Y449" s="36" t="str">
        <f t="shared" ca="1" si="169"/>
        <v>-</v>
      </c>
      <c r="Z449" s="37" t="str">
        <f t="shared" ca="1" si="170"/>
        <v>-</v>
      </c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39" t="str">
        <f t="shared" si="151"/>
        <v>-</v>
      </c>
      <c r="AN449" s="39" t="str">
        <f t="shared" si="152"/>
        <v>-</v>
      </c>
      <c r="AO449" s="39" t="str">
        <f t="shared" si="153"/>
        <v>-</v>
      </c>
      <c r="AP449" s="39" t="str">
        <f t="shared" si="154"/>
        <v>-</v>
      </c>
      <c r="AQ449" s="39" t="str">
        <f t="shared" si="155"/>
        <v>-</v>
      </c>
      <c r="AR449" s="39" t="str">
        <f t="shared" si="156"/>
        <v>-</v>
      </c>
      <c r="AS449" s="39" t="str">
        <f t="shared" si="157"/>
        <v>-</v>
      </c>
      <c r="AT449" s="39" t="str">
        <f t="shared" si="158"/>
        <v>-</v>
      </c>
      <c r="AU449" s="39" t="str">
        <f t="shared" si="159"/>
        <v>-</v>
      </c>
      <c r="AV449" s="39" t="str">
        <f t="shared" si="160"/>
        <v>-</v>
      </c>
      <c r="AW449" s="39" t="str">
        <f t="shared" si="161"/>
        <v>-</v>
      </c>
      <c r="AX449" s="39" t="str">
        <f t="shared" si="162"/>
        <v>-</v>
      </c>
      <c r="AY449" s="3"/>
      <c r="AZ449" s="26"/>
      <c r="BA449" s="26"/>
      <c r="BB449" s="34"/>
      <c r="BC449" s="26"/>
      <c r="BD449" s="34"/>
      <c r="BE449" s="34"/>
      <c r="BF449" s="34"/>
      <c r="BI449" s="26"/>
    </row>
    <row r="450" spans="1:61" s="4" customFormat="1" ht="13.9" customHeight="1" x14ac:dyDescent="0.25">
      <c r="A450" s="3"/>
      <c r="B450" s="9" t="s">
        <v>510</v>
      </c>
      <c r="C450" s="5"/>
      <c r="D450" s="6"/>
      <c r="E450" s="7"/>
      <c r="F450" s="7"/>
      <c r="G450" s="7"/>
      <c r="H450" s="6"/>
      <c r="I450" s="6"/>
      <c r="J450" s="6">
        <f t="shared" si="163"/>
        <v>0</v>
      </c>
      <c r="K450" s="13" t="str">
        <f t="shared" si="150"/>
        <v>-</v>
      </c>
      <c r="L450" s="6" t="str">
        <f t="shared" si="171"/>
        <v/>
      </c>
      <c r="M450" s="25" t="str">
        <f>IF(I450="","-",IFERROR(VLOOKUP(L450,Segédlisták!$B$3:$C$18,2,0),"-"))</f>
        <v>-</v>
      </c>
      <c r="N450" s="42" t="str">
        <f t="shared" si="172"/>
        <v>-</v>
      </c>
      <c r="O450" s="43"/>
      <c r="P450" s="44" t="str">
        <f t="shared" si="164"/>
        <v>-</v>
      </c>
      <c r="Q450" s="7" t="s">
        <v>1071</v>
      </c>
      <c r="R450" s="1"/>
      <c r="S450" s="1"/>
      <c r="T450" s="17" t="str">
        <f t="shared" si="173"/>
        <v>-</v>
      </c>
      <c r="U450" s="36" t="str">
        <f t="shared" ca="1" si="165"/>
        <v>-</v>
      </c>
      <c r="V450" s="37" t="str">
        <f t="shared" ca="1" si="166"/>
        <v>-</v>
      </c>
      <c r="W450" s="38" t="str">
        <f t="shared" si="167"/>
        <v>-</v>
      </c>
      <c r="X450" s="39" t="str">
        <f t="shared" si="168"/>
        <v>-</v>
      </c>
      <c r="Y450" s="36" t="str">
        <f t="shared" ca="1" si="169"/>
        <v>-</v>
      </c>
      <c r="Z450" s="37" t="str">
        <f t="shared" ca="1" si="170"/>
        <v>-</v>
      </c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39" t="str">
        <f t="shared" si="151"/>
        <v>-</v>
      </c>
      <c r="AN450" s="39" t="str">
        <f t="shared" si="152"/>
        <v>-</v>
      </c>
      <c r="AO450" s="39" t="str">
        <f t="shared" si="153"/>
        <v>-</v>
      </c>
      <c r="AP450" s="39" t="str">
        <f t="shared" si="154"/>
        <v>-</v>
      </c>
      <c r="AQ450" s="39" t="str">
        <f t="shared" si="155"/>
        <v>-</v>
      </c>
      <c r="AR450" s="39" t="str">
        <f t="shared" si="156"/>
        <v>-</v>
      </c>
      <c r="AS450" s="39" t="str">
        <f t="shared" si="157"/>
        <v>-</v>
      </c>
      <c r="AT450" s="39" t="str">
        <f t="shared" si="158"/>
        <v>-</v>
      </c>
      <c r="AU450" s="39" t="str">
        <f t="shared" si="159"/>
        <v>-</v>
      </c>
      <c r="AV450" s="39" t="str">
        <f t="shared" si="160"/>
        <v>-</v>
      </c>
      <c r="AW450" s="39" t="str">
        <f t="shared" si="161"/>
        <v>-</v>
      </c>
      <c r="AX450" s="39" t="str">
        <f t="shared" si="162"/>
        <v>-</v>
      </c>
      <c r="AY450" s="3"/>
      <c r="AZ450" s="26"/>
      <c r="BA450" s="26"/>
      <c r="BB450" s="34"/>
      <c r="BC450" s="26"/>
      <c r="BD450" s="34"/>
      <c r="BE450" s="34"/>
      <c r="BF450" s="34"/>
      <c r="BI450" s="26"/>
    </row>
    <row r="451" spans="1:61" s="4" customFormat="1" ht="13.9" customHeight="1" x14ac:dyDescent="0.25">
      <c r="A451" s="3"/>
      <c r="B451" s="9" t="s">
        <v>511</v>
      </c>
      <c r="C451" s="5"/>
      <c r="D451" s="6"/>
      <c r="E451" s="7"/>
      <c r="F451" s="7"/>
      <c r="G451" s="7"/>
      <c r="H451" s="6"/>
      <c r="I451" s="6"/>
      <c r="J451" s="6">
        <f t="shared" si="163"/>
        <v>0</v>
      </c>
      <c r="K451" s="13" t="str">
        <f t="shared" si="150"/>
        <v>-</v>
      </c>
      <c r="L451" s="6" t="str">
        <f t="shared" si="171"/>
        <v/>
      </c>
      <c r="M451" s="25" t="str">
        <f>IF(I451="","-",IFERROR(VLOOKUP(L451,Segédlisták!$B$3:$C$18,2,0),"-"))</f>
        <v>-</v>
      </c>
      <c r="N451" s="42" t="str">
        <f t="shared" si="172"/>
        <v>-</v>
      </c>
      <c r="O451" s="43"/>
      <c r="P451" s="44" t="str">
        <f t="shared" si="164"/>
        <v>-</v>
      </c>
      <c r="Q451" s="7" t="s">
        <v>1071</v>
      </c>
      <c r="R451" s="1"/>
      <c r="S451" s="1"/>
      <c r="T451" s="17" t="str">
        <f t="shared" si="173"/>
        <v>-</v>
      </c>
      <c r="U451" s="36" t="str">
        <f t="shared" ca="1" si="165"/>
        <v>-</v>
      </c>
      <c r="V451" s="37" t="str">
        <f t="shared" ca="1" si="166"/>
        <v>-</v>
      </c>
      <c r="W451" s="38" t="str">
        <f t="shared" si="167"/>
        <v>-</v>
      </c>
      <c r="X451" s="39" t="str">
        <f t="shared" si="168"/>
        <v>-</v>
      </c>
      <c r="Y451" s="36" t="str">
        <f t="shared" ca="1" si="169"/>
        <v>-</v>
      </c>
      <c r="Z451" s="37" t="str">
        <f t="shared" ca="1" si="170"/>
        <v>-</v>
      </c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39" t="str">
        <f t="shared" si="151"/>
        <v>-</v>
      </c>
      <c r="AN451" s="39" t="str">
        <f t="shared" si="152"/>
        <v>-</v>
      </c>
      <c r="AO451" s="39" t="str">
        <f t="shared" si="153"/>
        <v>-</v>
      </c>
      <c r="AP451" s="39" t="str">
        <f t="shared" si="154"/>
        <v>-</v>
      </c>
      <c r="AQ451" s="39" t="str">
        <f t="shared" si="155"/>
        <v>-</v>
      </c>
      <c r="AR451" s="39" t="str">
        <f t="shared" si="156"/>
        <v>-</v>
      </c>
      <c r="AS451" s="39" t="str">
        <f t="shared" si="157"/>
        <v>-</v>
      </c>
      <c r="AT451" s="39" t="str">
        <f t="shared" si="158"/>
        <v>-</v>
      </c>
      <c r="AU451" s="39" t="str">
        <f t="shared" si="159"/>
        <v>-</v>
      </c>
      <c r="AV451" s="39" t="str">
        <f t="shared" si="160"/>
        <v>-</v>
      </c>
      <c r="AW451" s="39" t="str">
        <f t="shared" si="161"/>
        <v>-</v>
      </c>
      <c r="AX451" s="39" t="str">
        <f t="shared" si="162"/>
        <v>-</v>
      </c>
      <c r="AY451" s="3"/>
      <c r="AZ451" s="26"/>
      <c r="BA451" s="26"/>
      <c r="BB451" s="34"/>
      <c r="BC451" s="26"/>
      <c r="BD451" s="34"/>
      <c r="BE451" s="34"/>
      <c r="BF451" s="34"/>
      <c r="BI451" s="26"/>
    </row>
    <row r="452" spans="1:61" s="4" customFormat="1" ht="13.9" customHeight="1" x14ac:dyDescent="0.25">
      <c r="A452" s="3"/>
      <c r="B452" s="9" t="s">
        <v>512</v>
      </c>
      <c r="C452" s="5"/>
      <c r="D452" s="6"/>
      <c r="E452" s="7"/>
      <c r="F452" s="7"/>
      <c r="G452" s="7"/>
      <c r="H452" s="6"/>
      <c r="I452" s="6"/>
      <c r="J452" s="6">
        <f t="shared" si="163"/>
        <v>0</v>
      </c>
      <c r="K452" s="13" t="str">
        <f t="shared" si="150"/>
        <v>-</v>
      </c>
      <c r="L452" s="6" t="str">
        <f t="shared" si="171"/>
        <v/>
      </c>
      <c r="M452" s="25" t="str">
        <f>IF(I452="","-",IFERROR(VLOOKUP(L452,Segédlisták!$B$3:$C$18,2,0),"-"))</f>
        <v>-</v>
      </c>
      <c r="N452" s="42" t="str">
        <f t="shared" si="172"/>
        <v>-</v>
      </c>
      <c r="O452" s="43"/>
      <c r="P452" s="44" t="str">
        <f t="shared" si="164"/>
        <v>-</v>
      </c>
      <c r="Q452" s="7" t="s">
        <v>1071</v>
      </c>
      <c r="R452" s="1"/>
      <c r="S452" s="1"/>
      <c r="T452" s="17" t="str">
        <f t="shared" si="173"/>
        <v>-</v>
      </c>
      <c r="U452" s="36" t="str">
        <f t="shared" ca="1" si="165"/>
        <v>-</v>
      </c>
      <c r="V452" s="37" t="str">
        <f t="shared" ca="1" si="166"/>
        <v>-</v>
      </c>
      <c r="W452" s="38" t="str">
        <f t="shared" si="167"/>
        <v>-</v>
      </c>
      <c r="X452" s="39" t="str">
        <f t="shared" si="168"/>
        <v>-</v>
      </c>
      <c r="Y452" s="36" t="str">
        <f t="shared" ca="1" si="169"/>
        <v>-</v>
      </c>
      <c r="Z452" s="37" t="str">
        <f t="shared" ca="1" si="170"/>
        <v>-</v>
      </c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39" t="str">
        <f t="shared" si="151"/>
        <v>-</v>
      </c>
      <c r="AN452" s="39" t="str">
        <f t="shared" si="152"/>
        <v>-</v>
      </c>
      <c r="AO452" s="39" t="str">
        <f t="shared" si="153"/>
        <v>-</v>
      </c>
      <c r="AP452" s="39" t="str">
        <f t="shared" si="154"/>
        <v>-</v>
      </c>
      <c r="AQ452" s="39" t="str">
        <f t="shared" si="155"/>
        <v>-</v>
      </c>
      <c r="AR452" s="39" t="str">
        <f t="shared" si="156"/>
        <v>-</v>
      </c>
      <c r="AS452" s="39" t="str">
        <f t="shared" si="157"/>
        <v>-</v>
      </c>
      <c r="AT452" s="39" t="str">
        <f t="shared" si="158"/>
        <v>-</v>
      </c>
      <c r="AU452" s="39" t="str">
        <f t="shared" si="159"/>
        <v>-</v>
      </c>
      <c r="AV452" s="39" t="str">
        <f t="shared" si="160"/>
        <v>-</v>
      </c>
      <c r="AW452" s="39" t="str">
        <f t="shared" si="161"/>
        <v>-</v>
      </c>
      <c r="AX452" s="39" t="str">
        <f t="shared" si="162"/>
        <v>-</v>
      </c>
      <c r="AY452" s="3"/>
      <c r="AZ452" s="26"/>
      <c r="BA452" s="26"/>
      <c r="BB452" s="34"/>
      <c r="BC452" s="26"/>
      <c r="BD452" s="34"/>
      <c r="BE452" s="34"/>
      <c r="BF452" s="34"/>
      <c r="BI452" s="26"/>
    </row>
    <row r="453" spans="1:61" s="4" customFormat="1" ht="13.9" customHeight="1" x14ac:dyDescent="0.25">
      <c r="A453" s="3"/>
      <c r="B453" s="9" t="s">
        <v>513</v>
      </c>
      <c r="C453" s="5"/>
      <c r="D453" s="6"/>
      <c r="E453" s="7"/>
      <c r="F453" s="7"/>
      <c r="G453" s="7"/>
      <c r="H453" s="6"/>
      <c r="I453" s="6"/>
      <c r="J453" s="6">
        <f t="shared" si="163"/>
        <v>0</v>
      </c>
      <c r="K453" s="13" t="str">
        <f t="shared" si="150"/>
        <v>-</v>
      </c>
      <c r="L453" s="6" t="str">
        <f t="shared" si="171"/>
        <v/>
      </c>
      <c r="M453" s="25" t="str">
        <f>IF(I453="","-",IFERROR(VLOOKUP(L453,Segédlisták!$B$3:$C$18,2,0),"-"))</f>
        <v>-</v>
      </c>
      <c r="N453" s="42" t="str">
        <f t="shared" si="172"/>
        <v>-</v>
      </c>
      <c r="O453" s="43"/>
      <c r="P453" s="44" t="str">
        <f t="shared" si="164"/>
        <v>-</v>
      </c>
      <c r="Q453" s="7" t="s">
        <v>1071</v>
      </c>
      <c r="R453" s="1"/>
      <c r="S453" s="1"/>
      <c r="T453" s="17" t="str">
        <f t="shared" si="173"/>
        <v>-</v>
      </c>
      <c r="U453" s="36" t="str">
        <f t="shared" ca="1" si="165"/>
        <v>-</v>
      </c>
      <c r="V453" s="37" t="str">
        <f t="shared" ca="1" si="166"/>
        <v>-</v>
      </c>
      <c r="W453" s="38" t="str">
        <f t="shared" si="167"/>
        <v>-</v>
      </c>
      <c r="X453" s="39" t="str">
        <f t="shared" si="168"/>
        <v>-</v>
      </c>
      <c r="Y453" s="36" t="str">
        <f t="shared" ca="1" si="169"/>
        <v>-</v>
      </c>
      <c r="Z453" s="37" t="str">
        <f t="shared" ca="1" si="170"/>
        <v>-</v>
      </c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39" t="str">
        <f t="shared" si="151"/>
        <v>-</v>
      </c>
      <c r="AN453" s="39" t="str">
        <f t="shared" si="152"/>
        <v>-</v>
      </c>
      <c r="AO453" s="39" t="str">
        <f t="shared" si="153"/>
        <v>-</v>
      </c>
      <c r="AP453" s="39" t="str">
        <f t="shared" si="154"/>
        <v>-</v>
      </c>
      <c r="AQ453" s="39" t="str">
        <f t="shared" si="155"/>
        <v>-</v>
      </c>
      <c r="AR453" s="39" t="str">
        <f t="shared" si="156"/>
        <v>-</v>
      </c>
      <c r="AS453" s="39" t="str">
        <f t="shared" si="157"/>
        <v>-</v>
      </c>
      <c r="AT453" s="39" t="str">
        <f t="shared" si="158"/>
        <v>-</v>
      </c>
      <c r="AU453" s="39" t="str">
        <f t="shared" si="159"/>
        <v>-</v>
      </c>
      <c r="AV453" s="39" t="str">
        <f t="shared" si="160"/>
        <v>-</v>
      </c>
      <c r="AW453" s="39" t="str">
        <f t="shared" si="161"/>
        <v>-</v>
      </c>
      <c r="AX453" s="39" t="str">
        <f t="shared" si="162"/>
        <v>-</v>
      </c>
      <c r="AY453" s="3"/>
      <c r="AZ453" s="26"/>
      <c r="BA453" s="26"/>
      <c r="BB453" s="34"/>
      <c r="BC453" s="26"/>
      <c r="BD453" s="34"/>
      <c r="BE453" s="34"/>
      <c r="BF453" s="34"/>
      <c r="BI453" s="26"/>
    </row>
    <row r="454" spans="1:61" s="4" customFormat="1" ht="13.9" customHeight="1" x14ac:dyDescent="0.25">
      <c r="A454" s="3"/>
      <c r="B454" s="9" t="s">
        <v>514</v>
      </c>
      <c r="C454" s="5"/>
      <c r="D454" s="6"/>
      <c r="E454" s="7"/>
      <c r="F454" s="7"/>
      <c r="G454" s="7"/>
      <c r="H454" s="6"/>
      <c r="I454" s="6"/>
      <c r="J454" s="6">
        <f t="shared" si="163"/>
        <v>0</v>
      </c>
      <c r="K454" s="13" t="str">
        <f t="shared" si="150"/>
        <v>-</v>
      </c>
      <c r="L454" s="6" t="str">
        <f t="shared" si="171"/>
        <v/>
      </c>
      <c r="M454" s="25" t="str">
        <f>IF(I454="","-",IFERROR(VLOOKUP(L454,Segédlisták!$B$3:$C$18,2,0),"-"))</f>
        <v>-</v>
      </c>
      <c r="N454" s="42" t="str">
        <f t="shared" si="172"/>
        <v>-</v>
      </c>
      <c r="O454" s="43"/>
      <c r="P454" s="44" t="str">
        <f t="shared" si="164"/>
        <v>-</v>
      </c>
      <c r="Q454" s="7" t="s">
        <v>1071</v>
      </c>
      <c r="R454" s="1"/>
      <c r="S454" s="1"/>
      <c r="T454" s="17" t="str">
        <f t="shared" si="173"/>
        <v>-</v>
      </c>
      <c r="U454" s="36" t="str">
        <f t="shared" ca="1" si="165"/>
        <v>-</v>
      </c>
      <c r="V454" s="37" t="str">
        <f t="shared" ca="1" si="166"/>
        <v>-</v>
      </c>
      <c r="W454" s="38" t="str">
        <f t="shared" si="167"/>
        <v>-</v>
      </c>
      <c r="X454" s="39" t="str">
        <f t="shared" si="168"/>
        <v>-</v>
      </c>
      <c r="Y454" s="36" t="str">
        <f t="shared" ca="1" si="169"/>
        <v>-</v>
      </c>
      <c r="Z454" s="37" t="str">
        <f t="shared" ca="1" si="170"/>
        <v>-</v>
      </c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39" t="str">
        <f t="shared" si="151"/>
        <v>-</v>
      </c>
      <c r="AN454" s="39" t="str">
        <f t="shared" si="152"/>
        <v>-</v>
      </c>
      <c r="AO454" s="39" t="str">
        <f t="shared" si="153"/>
        <v>-</v>
      </c>
      <c r="AP454" s="39" t="str">
        <f t="shared" si="154"/>
        <v>-</v>
      </c>
      <c r="AQ454" s="39" t="str">
        <f t="shared" si="155"/>
        <v>-</v>
      </c>
      <c r="AR454" s="39" t="str">
        <f t="shared" si="156"/>
        <v>-</v>
      </c>
      <c r="AS454" s="39" t="str">
        <f t="shared" si="157"/>
        <v>-</v>
      </c>
      <c r="AT454" s="39" t="str">
        <f t="shared" si="158"/>
        <v>-</v>
      </c>
      <c r="AU454" s="39" t="str">
        <f t="shared" si="159"/>
        <v>-</v>
      </c>
      <c r="AV454" s="39" t="str">
        <f t="shared" si="160"/>
        <v>-</v>
      </c>
      <c r="AW454" s="39" t="str">
        <f t="shared" si="161"/>
        <v>-</v>
      </c>
      <c r="AX454" s="39" t="str">
        <f t="shared" si="162"/>
        <v>-</v>
      </c>
      <c r="AY454" s="3"/>
      <c r="AZ454" s="26"/>
      <c r="BA454" s="26"/>
      <c r="BB454" s="34"/>
      <c r="BC454" s="26"/>
      <c r="BD454" s="34"/>
      <c r="BE454" s="34"/>
      <c r="BF454" s="34"/>
      <c r="BI454" s="26"/>
    </row>
    <row r="455" spans="1:61" s="4" customFormat="1" ht="13.9" customHeight="1" x14ac:dyDescent="0.25">
      <c r="A455" s="3"/>
      <c r="B455" s="9" t="s">
        <v>515</v>
      </c>
      <c r="C455" s="5"/>
      <c r="D455" s="6"/>
      <c r="E455" s="7"/>
      <c r="F455" s="7"/>
      <c r="G455" s="7"/>
      <c r="H455" s="6"/>
      <c r="I455" s="6"/>
      <c r="J455" s="6">
        <f t="shared" si="163"/>
        <v>0</v>
      </c>
      <c r="K455" s="13" t="str">
        <f t="shared" si="150"/>
        <v>-</v>
      </c>
      <c r="L455" s="6" t="str">
        <f t="shared" si="171"/>
        <v/>
      </c>
      <c r="M455" s="25" t="str">
        <f>IF(I455="","-",IFERROR(VLOOKUP(L455,Segédlisták!$B$3:$C$18,2,0),"-"))</f>
        <v>-</v>
      </c>
      <c r="N455" s="42" t="str">
        <f t="shared" si="172"/>
        <v>-</v>
      </c>
      <c r="O455" s="43"/>
      <c r="P455" s="44" t="str">
        <f t="shared" si="164"/>
        <v>-</v>
      </c>
      <c r="Q455" s="7" t="s">
        <v>1071</v>
      </c>
      <c r="R455" s="1"/>
      <c r="S455" s="1"/>
      <c r="T455" s="17" t="str">
        <f t="shared" si="173"/>
        <v>-</v>
      </c>
      <c r="U455" s="36" t="str">
        <f t="shared" ca="1" si="165"/>
        <v>-</v>
      </c>
      <c r="V455" s="37" t="str">
        <f t="shared" ca="1" si="166"/>
        <v>-</v>
      </c>
      <c r="W455" s="38" t="str">
        <f t="shared" si="167"/>
        <v>-</v>
      </c>
      <c r="X455" s="39" t="str">
        <f t="shared" si="168"/>
        <v>-</v>
      </c>
      <c r="Y455" s="36" t="str">
        <f t="shared" ca="1" si="169"/>
        <v>-</v>
      </c>
      <c r="Z455" s="37" t="str">
        <f t="shared" ca="1" si="170"/>
        <v>-</v>
      </c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39" t="str">
        <f t="shared" si="151"/>
        <v>-</v>
      </c>
      <c r="AN455" s="39" t="str">
        <f t="shared" si="152"/>
        <v>-</v>
      </c>
      <c r="AO455" s="39" t="str">
        <f t="shared" si="153"/>
        <v>-</v>
      </c>
      <c r="AP455" s="39" t="str">
        <f t="shared" si="154"/>
        <v>-</v>
      </c>
      <c r="AQ455" s="39" t="str">
        <f t="shared" si="155"/>
        <v>-</v>
      </c>
      <c r="AR455" s="39" t="str">
        <f t="shared" si="156"/>
        <v>-</v>
      </c>
      <c r="AS455" s="39" t="str">
        <f t="shared" si="157"/>
        <v>-</v>
      </c>
      <c r="AT455" s="39" t="str">
        <f t="shared" si="158"/>
        <v>-</v>
      </c>
      <c r="AU455" s="39" t="str">
        <f t="shared" si="159"/>
        <v>-</v>
      </c>
      <c r="AV455" s="39" t="str">
        <f t="shared" si="160"/>
        <v>-</v>
      </c>
      <c r="AW455" s="39" t="str">
        <f t="shared" si="161"/>
        <v>-</v>
      </c>
      <c r="AX455" s="39" t="str">
        <f t="shared" si="162"/>
        <v>-</v>
      </c>
      <c r="AY455" s="3"/>
      <c r="AZ455" s="26"/>
      <c r="BA455" s="26"/>
      <c r="BB455" s="34"/>
      <c r="BC455" s="26"/>
      <c r="BD455" s="34"/>
      <c r="BE455" s="34"/>
      <c r="BF455" s="34"/>
      <c r="BI455" s="26"/>
    </row>
    <row r="456" spans="1:61" s="4" customFormat="1" ht="13.9" customHeight="1" x14ac:dyDescent="0.25">
      <c r="A456" s="3"/>
      <c r="B456" s="9" t="s">
        <v>516</v>
      </c>
      <c r="C456" s="5"/>
      <c r="D456" s="6"/>
      <c r="E456" s="7"/>
      <c r="F456" s="7"/>
      <c r="G456" s="7"/>
      <c r="H456" s="6"/>
      <c r="I456" s="6"/>
      <c r="J456" s="6">
        <f t="shared" si="163"/>
        <v>0</v>
      </c>
      <c r="K456" s="13" t="str">
        <f t="shared" ref="K456:K519" si="174">IF(I456="","-",IF(AND(LEN(I456)=16,J456=1),"OK",IF(AND(LEN(I456)=16,J456&gt;1)," ez a POD "&amp;J456&amp;"-szer szerepel a táblában",IF(AND(J456=1,LEN(I456)-16&gt;0),"a POD "&amp;LEN(I456)-16&amp;" karakterrel hosszabb",IF(AND(J456=1,LEN(I456)-16&lt;0),"a POD "&amp;ABS(LEN(I456)-16)&amp;" karakterrel rövidebb")))))</f>
        <v>-</v>
      </c>
      <c r="L456" s="6" t="str">
        <f t="shared" si="171"/>
        <v/>
      </c>
      <c r="M456" s="25" t="str">
        <f>IF(I456="","-",IFERROR(VLOOKUP(L456,Segédlisták!$B$3:$C$18,2,0),"-"))</f>
        <v>-</v>
      </c>
      <c r="N456" s="42" t="str">
        <f t="shared" si="172"/>
        <v>-</v>
      </c>
      <c r="O456" s="43"/>
      <c r="P456" s="44" t="str">
        <f t="shared" si="164"/>
        <v>-</v>
      </c>
      <c r="Q456" s="7" t="s">
        <v>1071</v>
      </c>
      <c r="R456" s="1"/>
      <c r="S456" s="1"/>
      <c r="T456" s="17" t="str">
        <f t="shared" si="173"/>
        <v>-</v>
      </c>
      <c r="U456" s="36" t="str">
        <f t="shared" ca="1" si="165"/>
        <v>-</v>
      </c>
      <c r="V456" s="37" t="str">
        <f t="shared" ca="1" si="166"/>
        <v>-</v>
      </c>
      <c r="W456" s="38" t="str">
        <f t="shared" si="167"/>
        <v>-</v>
      </c>
      <c r="X456" s="39" t="str">
        <f t="shared" si="168"/>
        <v>-</v>
      </c>
      <c r="Y456" s="36" t="str">
        <f t="shared" ca="1" si="169"/>
        <v>-</v>
      </c>
      <c r="Z456" s="37" t="str">
        <f t="shared" ca="1" si="170"/>
        <v>-</v>
      </c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39" t="str">
        <f t="shared" ref="AM456:AM519" si="175">IF(OR($C456="-",$AA456=""),"-",ROUND(AA456*$O$6/$P$6,2))</f>
        <v>-</v>
      </c>
      <c r="AN456" s="39" t="str">
        <f t="shared" ref="AN456:AN519" si="176">IF(OR($C456="-",$AA456=""),"-",ROUND(AB456*$O$6/$P$6,2))</f>
        <v>-</v>
      </c>
      <c r="AO456" s="39" t="str">
        <f t="shared" ref="AO456:AO519" si="177">IF(OR($C456="-",$AA456=""),"-",ROUND(AC456*$O$6/$P$6,2))</f>
        <v>-</v>
      </c>
      <c r="AP456" s="39" t="str">
        <f t="shared" ref="AP456:AP519" si="178">IF(OR($C456="-",$AA456=""),"-",ROUND(AD456*$O$6/$P$6,2))</f>
        <v>-</v>
      </c>
      <c r="AQ456" s="39" t="str">
        <f t="shared" ref="AQ456:AQ519" si="179">IF(OR($C456="-",$AA456=""),"-",ROUND(AE456*$O$6/$P$6,2))</f>
        <v>-</v>
      </c>
      <c r="AR456" s="39" t="str">
        <f t="shared" ref="AR456:AR519" si="180">IF(OR($C456="-",$AA456=""),"-",ROUND(AF456*$O$6/$P$6,2))</f>
        <v>-</v>
      </c>
      <c r="AS456" s="39" t="str">
        <f t="shared" ref="AS456:AS519" si="181">IF(OR($C456="-",$AA456=""),"-",ROUND(AG456*$O$6/$P$6,2))</f>
        <v>-</v>
      </c>
      <c r="AT456" s="39" t="str">
        <f t="shared" ref="AT456:AT519" si="182">IF(OR($C456="-",$AA456=""),"-",ROUND(AH456*$O$6/$P$6,2))</f>
        <v>-</v>
      </c>
      <c r="AU456" s="39" t="str">
        <f t="shared" ref="AU456:AU519" si="183">IF(OR($C456="-",$AA456=""),"-",ROUND(AI456*$O$6/$P$6,2))</f>
        <v>-</v>
      </c>
      <c r="AV456" s="39" t="str">
        <f t="shared" ref="AV456:AV519" si="184">IF(OR($C456="-",$AA456=""),"-",ROUND(AJ456*$O$6/$P$6,2))</f>
        <v>-</v>
      </c>
      <c r="AW456" s="39" t="str">
        <f t="shared" ref="AW456:AW519" si="185">IF(OR($C456="-",$AA456=""),"-",ROUND(AK456*$O$6/$P$6,2))</f>
        <v>-</v>
      </c>
      <c r="AX456" s="39" t="str">
        <f t="shared" ref="AX456:AX519" si="186">IF(OR($C456="-",$AA456=""),"-",ROUND(AL456*$O$6/$P$6,2))</f>
        <v>-</v>
      </c>
      <c r="AY456" s="3"/>
      <c r="AZ456" s="26"/>
      <c r="BA456" s="26"/>
      <c r="BB456" s="34"/>
      <c r="BC456" s="26"/>
      <c r="BD456" s="34"/>
      <c r="BE456" s="34"/>
      <c r="BF456" s="34"/>
      <c r="BI456" s="26"/>
    </row>
    <row r="457" spans="1:61" s="4" customFormat="1" ht="13.9" customHeight="1" x14ac:dyDescent="0.25">
      <c r="A457" s="3"/>
      <c r="B457" s="9" t="s">
        <v>517</v>
      </c>
      <c r="C457" s="5"/>
      <c r="D457" s="6"/>
      <c r="E457" s="7"/>
      <c r="F457" s="7"/>
      <c r="G457" s="7"/>
      <c r="H457" s="6"/>
      <c r="I457" s="6"/>
      <c r="J457" s="6">
        <f t="shared" ref="J457:J520" si="187">COUNTIF(I$9:I$1007,I457)</f>
        <v>0</v>
      </c>
      <c r="K457" s="13" t="str">
        <f t="shared" si="174"/>
        <v>-</v>
      </c>
      <c r="L457" s="6" t="str">
        <f t="shared" si="171"/>
        <v/>
      </c>
      <c r="M457" s="25" t="str">
        <f>IF(I457="","-",IFERROR(VLOOKUP(L457,Segédlisták!$B$3:$C$18,2,0),"-"))</f>
        <v>-</v>
      </c>
      <c r="N457" s="42" t="str">
        <f t="shared" si="172"/>
        <v>-</v>
      </c>
      <c r="O457" s="43"/>
      <c r="P457" s="44" t="str">
        <f t="shared" ref="P457:P520" si="188">IF(O457&gt;99,O457*$O$6/$P$6,"-")</f>
        <v>-</v>
      </c>
      <c r="Q457" s="7" t="s">
        <v>1071</v>
      </c>
      <c r="R457" s="1"/>
      <c r="S457" s="1"/>
      <c r="T457" s="17" t="str">
        <f t="shared" si="173"/>
        <v>-</v>
      </c>
      <c r="U457" s="36" t="str">
        <f t="shared" ref="U457:U520" ca="1" si="189">IF($Y457="-","-",ROUND($U$4*Y457,0))</f>
        <v>-</v>
      </c>
      <c r="V457" s="37" t="str">
        <f t="shared" ref="V457:V520" ca="1" si="190">IF($U457="-","-",ROUND($U457*$O$6/$P$6,2))</f>
        <v>-</v>
      </c>
      <c r="W457" s="38" t="str">
        <f t="shared" ref="W457:W520" si="191">IF($I457="","-",SUM(AA457:AL457))</f>
        <v>-</v>
      </c>
      <c r="X457" s="39" t="str">
        <f t="shared" ref="X457:X520" si="192">IF($W457="-","-",ROUND($W457*$O$6/$P$6,2))</f>
        <v>-</v>
      </c>
      <c r="Y457" s="36" t="str">
        <f t="shared" ref="Y457:Y520" ca="1" si="193">IF(OR($W457="-",$W457=0),"-",IF(AND(DATEDIF($R457,$S457,"y")&gt;0,DATEDIF($R457,$S457,"ym")=0),$W457*DATEDIF($R457,$S457,"y"),IF(AND(DATEDIF($R457,$S457,"y")=0,DATEDIF($R457,$S457,"ym")&gt;0),SUM(OFFSET($AA457:$AL457,0,MATCH(MONTH($R457),$AA$7:$AL$7,0)-1,1,$T457)),IF(AND(DATEDIF($R457,$S457,"y")&gt;0,DATEDIF($R457,$S457,"ym")&gt;0),DATEDIF($R457,$S457,"y")*$W457+SUM(OFFSET($AA457:$AL457,0,MATCH(MONTH($R457),$AA$7:$AL$7,0)-1,1,DATEDIF($R457,$S457,"ym")))))))</f>
        <v>-</v>
      </c>
      <c r="Z457" s="37" t="str">
        <f t="shared" ref="Z457:Z520" ca="1" si="194">IF($Y457="-","-",ROUND($Y457*$O$6/$P$6,2))</f>
        <v>-</v>
      </c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39" t="str">
        <f t="shared" si="175"/>
        <v>-</v>
      </c>
      <c r="AN457" s="39" t="str">
        <f t="shared" si="176"/>
        <v>-</v>
      </c>
      <c r="AO457" s="39" t="str">
        <f t="shared" si="177"/>
        <v>-</v>
      </c>
      <c r="AP457" s="39" t="str">
        <f t="shared" si="178"/>
        <v>-</v>
      </c>
      <c r="AQ457" s="39" t="str">
        <f t="shared" si="179"/>
        <v>-</v>
      </c>
      <c r="AR457" s="39" t="str">
        <f t="shared" si="180"/>
        <v>-</v>
      </c>
      <c r="AS457" s="39" t="str">
        <f t="shared" si="181"/>
        <v>-</v>
      </c>
      <c r="AT457" s="39" t="str">
        <f t="shared" si="182"/>
        <v>-</v>
      </c>
      <c r="AU457" s="39" t="str">
        <f t="shared" si="183"/>
        <v>-</v>
      </c>
      <c r="AV457" s="39" t="str">
        <f t="shared" si="184"/>
        <v>-</v>
      </c>
      <c r="AW457" s="39" t="str">
        <f t="shared" si="185"/>
        <v>-</v>
      </c>
      <c r="AX457" s="39" t="str">
        <f t="shared" si="186"/>
        <v>-</v>
      </c>
      <c r="AY457" s="3"/>
      <c r="AZ457" s="26"/>
      <c r="BA457" s="26"/>
      <c r="BB457" s="34"/>
      <c r="BC457" s="26"/>
      <c r="BD457" s="34"/>
      <c r="BE457" s="34"/>
      <c r="BF457" s="34"/>
      <c r="BI457" s="26"/>
    </row>
    <row r="458" spans="1:61" s="4" customFormat="1" ht="13.9" customHeight="1" x14ac:dyDescent="0.25">
      <c r="A458" s="3"/>
      <c r="B458" s="9" t="s">
        <v>518</v>
      </c>
      <c r="C458" s="5"/>
      <c r="D458" s="6"/>
      <c r="E458" s="7"/>
      <c r="F458" s="7"/>
      <c r="G458" s="7"/>
      <c r="H458" s="6"/>
      <c r="I458" s="6"/>
      <c r="J458" s="6">
        <f t="shared" si="187"/>
        <v>0</v>
      </c>
      <c r="K458" s="13" t="str">
        <f t="shared" si="174"/>
        <v>-</v>
      </c>
      <c r="L458" s="6" t="str">
        <f t="shared" si="171"/>
        <v/>
      </c>
      <c r="M458" s="25" t="str">
        <f>IF(I458="","-",IFERROR(VLOOKUP(L458,Segédlisták!$B$3:$C$18,2,0),"-"))</f>
        <v>-</v>
      </c>
      <c r="N458" s="42" t="str">
        <f t="shared" si="172"/>
        <v>-</v>
      </c>
      <c r="O458" s="43"/>
      <c r="P458" s="44" t="str">
        <f t="shared" si="188"/>
        <v>-</v>
      </c>
      <c r="Q458" s="7" t="s">
        <v>1071</v>
      </c>
      <c r="R458" s="1"/>
      <c r="S458" s="1"/>
      <c r="T458" s="17" t="str">
        <f t="shared" si="173"/>
        <v>-</v>
      </c>
      <c r="U458" s="36" t="str">
        <f t="shared" ca="1" si="189"/>
        <v>-</v>
      </c>
      <c r="V458" s="37" t="str">
        <f t="shared" ca="1" si="190"/>
        <v>-</v>
      </c>
      <c r="W458" s="38" t="str">
        <f t="shared" si="191"/>
        <v>-</v>
      </c>
      <c r="X458" s="39" t="str">
        <f t="shared" si="192"/>
        <v>-</v>
      </c>
      <c r="Y458" s="36" t="str">
        <f t="shared" ca="1" si="193"/>
        <v>-</v>
      </c>
      <c r="Z458" s="37" t="str">
        <f t="shared" ca="1" si="194"/>
        <v>-</v>
      </c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39" t="str">
        <f t="shared" si="175"/>
        <v>-</v>
      </c>
      <c r="AN458" s="39" t="str">
        <f t="shared" si="176"/>
        <v>-</v>
      </c>
      <c r="AO458" s="39" t="str">
        <f t="shared" si="177"/>
        <v>-</v>
      </c>
      <c r="AP458" s="39" t="str">
        <f t="shared" si="178"/>
        <v>-</v>
      </c>
      <c r="AQ458" s="39" t="str">
        <f t="shared" si="179"/>
        <v>-</v>
      </c>
      <c r="AR458" s="39" t="str">
        <f t="shared" si="180"/>
        <v>-</v>
      </c>
      <c r="AS458" s="39" t="str">
        <f t="shared" si="181"/>
        <v>-</v>
      </c>
      <c r="AT458" s="39" t="str">
        <f t="shared" si="182"/>
        <v>-</v>
      </c>
      <c r="AU458" s="39" t="str">
        <f t="shared" si="183"/>
        <v>-</v>
      </c>
      <c r="AV458" s="39" t="str">
        <f t="shared" si="184"/>
        <v>-</v>
      </c>
      <c r="AW458" s="39" t="str">
        <f t="shared" si="185"/>
        <v>-</v>
      </c>
      <c r="AX458" s="39" t="str">
        <f t="shared" si="186"/>
        <v>-</v>
      </c>
      <c r="AY458" s="3"/>
      <c r="AZ458" s="26"/>
      <c r="BA458" s="26"/>
      <c r="BB458" s="34"/>
      <c r="BC458" s="26"/>
      <c r="BD458" s="34"/>
      <c r="BE458" s="34"/>
      <c r="BF458" s="34"/>
      <c r="BI458" s="26"/>
    </row>
    <row r="459" spans="1:61" s="4" customFormat="1" ht="13.9" customHeight="1" x14ac:dyDescent="0.25">
      <c r="A459" s="3"/>
      <c r="B459" s="9" t="s">
        <v>519</v>
      </c>
      <c r="C459" s="5"/>
      <c r="D459" s="6"/>
      <c r="E459" s="7"/>
      <c r="F459" s="7"/>
      <c r="G459" s="7"/>
      <c r="H459" s="6"/>
      <c r="I459" s="6"/>
      <c r="J459" s="6">
        <f t="shared" si="187"/>
        <v>0</v>
      </c>
      <c r="K459" s="13" t="str">
        <f t="shared" si="174"/>
        <v>-</v>
      </c>
      <c r="L459" s="6" t="str">
        <f t="shared" si="171"/>
        <v/>
      </c>
      <c r="M459" s="25" t="str">
        <f>IF(I459="","-",IFERROR(VLOOKUP(L459,Segédlisták!$B$3:$C$18,2,0),"-"))</f>
        <v>-</v>
      </c>
      <c r="N459" s="42" t="str">
        <f t="shared" si="172"/>
        <v>-</v>
      </c>
      <c r="O459" s="43"/>
      <c r="P459" s="44" t="str">
        <f t="shared" si="188"/>
        <v>-</v>
      </c>
      <c r="Q459" s="7" t="s">
        <v>1071</v>
      </c>
      <c r="R459" s="1"/>
      <c r="S459" s="1"/>
      <c r="T459" s="17" t="str">
        <f t="shared" si="173"/>
        <v>-</v>
      </c>
      <c r="U459" s="36" t="str">
        <f t="shared" ca="1" si="189"/>
        <v>-</v>
      </c>
      <c r="V459" s="37" t="str">
        <f t="shared" ca="1" si="190"/>
        <v>-</v>
      </c>
      <c r="W459" s="38" t="str">
        <f t="shared" si="191"/>
        <v>-</v>
      </c>
      <c r="X459" s="39" t="str">
        <f t="shared" si="192"/>
        <v>-</v>
      </c>
      <c r="Y459" s="36" t="str">
        <f t="shared" ca="1" si="193"/>
        <v>-</v>
      </c>
      <c r="Z459" s="37" t="str">
        <f t="shared" ca="1" si="194"/>
        <v>-</v>
      </c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39" t="str">
        <f t="shared" si="175"/>
        <v>-</v>
      </c>
      <c r="AN459" s="39" t="str">
        <f t="shared" si="176"/>
        <v>-</v>
      </c>
      <c r="AO459" s="39" t="str">
        <f t="shared" si="177"/>
        <v>-</v>
      </c>
      <c r="AP459" s="39" t="str">
        <f t="shared" si="178"/>
        <v>-</v>
      </c>
      <c r="AQ459" s="39" t="str">
        <f t="shared" si="179"/>
        <v>-</v>
      </c>
      <c r="AR459" s="39" t="str">
        <f t="shared" si="180"/>
        <v>-</v>
      </c>
      <c r="AS459" s="39" t="str">
        <f t="shared" si="181"/>
        <v>-</v>
      </c>
      <c r="AT459" s="39" t="str">
        <f t="shared" si="182"/>
        <v>-</v>
      </c>
      <c r="AU459" s="39" t="str">
        <f t="shared" si="183"/>
        <v>-</v>
      </c>
      <c r="AV459" s="39" t="str">
        <f t="shared" si="184"/>
        <v>-</v>
      </c>
      <c r="AW459" s="39" t="str">
        <f t="shared" si="185"/>
        <v>-</v>
      </c>
      <c r="AX459" s="39" t="str">
        <f t="shared" si="186"/>
        <v>-</v>
      </c>
      <c r="AY459" s="3"/>
      <c r="AZ459" s="26"/>
      <c r="BA459" s="26"/>
      <c r="BB459" s="34"/>
      <c r="BC459" s="26"/>
      <c r="BD459" s="34"/>
      <c r="BE459" s="34"/>
      <c r="BF459" s="34"/>
      <c r="BI459" s="26"/>
    </row>
    <row r="460" spans="1:61" s="4" customFormat="1" ht="13.9" customHeight="1" x14ac:dyDescent="0.25">
      <c r="A460" s="3"/>
      <c r="B460" s="9" t="s">
        <v>520</v>
      </c>
      <c r="C460" s="5"/>
      <c r="D460" s="6"/>
      <c r="E460" s="7"/>
      <c r="F460" s="7"/>
      <c r="G460" s="7"/>
      <c r="H460" s="6"/>
      <c r="I460" s="6"/>
      <c r="J460" s="6">
        <f t="shared" si="187"/>
        <v>0</v>
      </c>
      <c r="K460" s="13" t="str">
        <f t="shared" si="174"/>
        <v>-</v>
      </c>
      <c r="L460" s="6" t="str">
        <f t="shared" si="171"/>
        <v/>
      </c>
      <c r="M460" s="25" t="str">
        <f>IF(I460="","-",IFERROR(VLOOKUP(L460,Segédlisták!$B$3:$C$18,2,0),"-"))</f>
        <v>-</v>
      </c>
      <c r="N460" s="42" t="str">
        <f t="shared" si="172"/>
        <v>-</v>
      </c>
      <c r="O460" s="43"/>
      <c r="P460" s="44" t="str">
        <f t="shared" si="188"/>
        <v>-</v>
      </c>
      <c r="Q460" s="7" t="s">
        <v>1071</v>
      </c>
      <c r="R460" s="1"/>
      <c r="S460" s="1"/>
      <c r="T460" s="17" t="str">
        <f t="shared" si="173"/>
        <v>-</v>
      </c>
      <c r="U460" s="36" t="str">
        <f t="shared" ca="1" si="189"/>
        <v>-</v>
      </c>
      <c r="V460" s="37" t="str">
        <f t="shared" ca="1" si="190"/>
        <v>-</v>
      </c>
      <c r="W460" s="38" t="str">
        <f t="shared" si="191"/>
        <v>-</v>
      </c>
      <c r="X460" s="39" t="str">
        <f t="shared" si="192"/>
        <v>-</v>
      </c>
      <c r="Y460" s="36" t="str">
        <f t="shared" ca="1" si="193"/>
        <v>-</v>
      </c>
      <c r="Z460" s="37" t="str">
        <f t="shared" ca="1" si="194"/>
        <v>-</v>
      </c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39" t="str">
        <f t="shared" si="175"/>
        <v>-</v>
      </c>
      <c r="AN460" s="39" t="str">
        <f t="shared" si="176"/>
        <v>-</v>
      </c>
      <c r="AO460" s="39" t="str">
        <f t="shared" si="177"/>
        <v>-</v>
      </c>
      <c r="AP460" s="39" t="str">
        <f t="shared" si="178"/>
        <v>-</v>
      </c>
      <c r="AQ460" s="39" t="str">
        <f t="shared" si="179"/>
        <v>-</v>
      </c>
      <c r="AR460" s="39" t="str">
        <f t="shared" si="180"/>
        <v>-</v>
      </c>
      <c r="AS460" s="39" t="str">
        <f t="shared" si="181"/>
        <v>-</v>
      </c>
      <c r="AT460" s="39" t="str">
        <f t="shared" si="182"/>
        <v>-</v>
      </c>
      <c r="AU460" s="39" t="str">
        <f t="shared" si="183"/>
        <v>-</v>
      </c>
      <c r="AV460" s="39" t="str">
        <f t="shared" si="184"/>
        <v>-</v>
      </c>
      <c r="AW460" s="39" t="str">
        <f t="shared" si="185"/>
        <v>-</v>
      </c>
      <c r="AX460" s="39" t="str">
        <f t="shared" si="186"/>
        <v>-</v>
      </c>
      <c r="AY460" s="3"/>
      <c r="AZ460" s="26"/>
      <c r="BA460" s="26"/>
      <c r="BB460" s="34"/>
      <c r="BC460" s="26"/>
      <c r="BD460" s="34"/>
      <c r="BE460" s="34"/>
      <c r="BF460" s="34"/>
      <c r="BI460" s="26"/>
    </row>
    <row r="461" spans="1:61" s="4" customFormat="1" ht="13.9" customHeight="1" x14ac:dyDescent="0.25">
      <c r="A461" s="3"/>
      <c r="B461" s="9" t="s">
        <v>521</v>
      </c>
      <c r="C461" s="5"/>
      <c r="D461" s="6"/>
      <c r="E461" s="7"/>
      <c r="F461" s="7"/>
      <c r="G461" s="7"/>
      <c r="H461" s="6"/>
      <c r="I461" s="6"/>
      <c r="J461" s="6">
        <f t="shared" si="187"/>
        <v>0</v>
      </c>
      <c r="K461" s="13" t="str">
        <f t="shared" si="174"/>
        <v>-</v>
      </c>
      <c r="L461" s="6" t="str">
        <f t="shared" si="171"/>
        <v/>
      </c>
      <c r="M461" s="25" t="str">
        <f>IF(I461="","-",IFERROR(VLOOKUP(L461,Segédlisták!$B$3:$C$18,2,0),"-"))</f>
        <v>-</v>
      </c>
      <c r="N461" s="42" t="str">
        <f t="shared" si="172"/>
        <v>-</v>
      </c>
      <c r="O461" s="43"/>
      <c r="P461" s="44" t="str">
        <f t="shared" si="188"/>
        <v>-</v>
      </c>
      <c r="Q461" s="7" t="s">
        <v>1071</v>
      </c>
      <c r="R461" s="1"/>
      <c r="S461" s="1"/>
      <c r="T461" s="17" t="str">
        <f t="shared" si="173"/>
        <v>-</v>
      </c>
      <c r="U461" s="36" t="str">
        <f t="shared" ca="1" si="189"/>
        <v>-</v>
      </c>
      <c r="V461" s="37" t="str">
        <f t="shared" ca="1" si="190"/>
        <v>-</v>
      </c>
      <c r="W461" s="38" t="str">
        <f t="shared" si="191"/>
        <v>-</v>
      </c>
      <c r="X461" s="39" t="str">
        <f t="shared" si="192"/>
        <v>-</v>
      </c>
      <c r="Y461" s="36" t="str">
        <f t="shared" ca="1" si="193"/>
        <v>-</v>
      </c>
      <c r="Z461" s="37" t="str">
        <f t="shared" ca="1" si="194"/>
        <v>-</v>
      </c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39" t="str">
        <f t="shared" si="175"/>
        <v>-</v>
      </c>
      <c r="AN461" s="39" t="str">
        <f t="shared" si="176"/>
        <v>-</v>
      </c>
      <c r="AO461" s="39" t="str">
        <f t="shared" si="177"/>
        <v>-</v>
      </c>
      <c r="AP461" s="39" t="str">
        <f t="shared" si="178"/>
        <v>-</v>
      </c>
      <c r="AQ461" s="39" t="str">
        <f t="shared" si="179"/>
        <v>-</v>
      </c>
      <c r="AR461" s="39" t="str">
        <f t="shared" si="180"/>
        <v>-</v>
      </c>
      <c r="AS461" s="39" t="str">
        <f t="shared" si="181"/>
        <v>-</v>
      </c>
      <c r="AT461" s="39" t="str">
        <f t="shared" si="182"/>
        <v>-</v>
      </c>
      <c r="AU461" s="39" t="str">
        <f t="shared" si="183"/>
        <v>-</v>
      </c>
      <c r="AV461" s="39" t="str">
        <f t="shared" si="184"/>
        <v>-</v>
      </c>
      <c r="AW461" s="39" t="str">
        <f t="shared" si="185"/>
        <v>-</v>
      </c>
      <c r="AX461" s="39" t="str">
        <f t="shared" si="186"/>
        <v>-</v>
      </c>
      <c r="AY461" s="3"/>
      <c r="AZ461" s="26"/>
      <c r="BA461" s="26"/>
      <c r="BB461" s="34"/>
      <c r="BC461" s="26"/>
      <c r="BD461" s="34"/>
      <c r="BE461" s="34"/>
      <c r="BF461" s="34"/>
      <c r="BI461" s="26"/>
    </row>
    <row r="462" spans="1:61" s="4" customFormat="1" ht="13.9" customHeight="1" x14ac:dyDescent="0.25">
      <c r="A462" s="3"/>
      <c r="B462" s="9" t="s">
        <v>522</v>
      </c>
      <c r="C462" s="5"/>
      <c r="D462" s="6"/>
      <c r="E462" s="7"/>
      <c r="F462" s="7"/>
      <c r="G462" s="7"/>
      <c r="H462" s="6"/>
      <c r="I462" s="6"/>
      <c r="J462" s="6">
        <f t="shared" si="187"/>
        <v>0</v>
      </c>
      <c r="K462" s="13" t="str">
        <f t="shared" si="174"/>
        <v>-</v>
      </c>
      <c r="L462" s="6" t="str">
        <f t="shared" si="171"/>
        <v/>
      </c>
      <c r="M462" s="25" t="str">
        <f>IF(I462="","-",IFERROR(VLOOKUP(L462,Segédlisták!$B$3:$C$18,2,0),"-"))</f>
        <v>-</v>
      </c>
      <c r="N462" s="42" t="str">
        <f t="shared" si="172"/>
        <v>-</v>
      </c>
      <c r="O462" s="43"/>
      <c r="P462" s="44" t="str">
        <f t="shared" si="188"/>
        <v>-</v>
      </c>
      <c r="Q462" s="7" t="s">
        <v>1071</v>
      </c>
      <c r="R462" s="1"/>
      <c r="S462" s="1"/>
      <c r="T462" s="17" t="str">
        <f t="shared" si="173"/>
        <v>-</v>
      </c>
      <c r="U462" s="36" t="str">
        <f t="shared" ca="1" si="189"/>
        <v>-</v>
      </c>
      <c r="V462" s="37" t="str">
        <f t="shared" ca="1" si="190"/>
        <v>-</v>
      </c>
      <c r="W462" s="38" t="str">
        <f t="shared" si="191"/>
        <v>-</v>
      </c>
      <c r="X462" s="39" t="str">
        <f t="shared" si="192"/>
        <v>-</v>
      </c>
      <c r="Y462" s="36" t="str">
        <f t="shared" ca="1" si="193"/>
        <v>-</v>
      </c>
      <c r="Z462" s="37" t="str">
        <f t="shared" ca="1" si="194"/>
        <v>-</v>
      </c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39" t="str">
        <f t="shared" si="175"/>
        <v>-</v>
      </c>
      <c r="AN462" s="39" t="str">
        <f t="shared" si="176"/>
        <v>-</v>
      </c>
      <c r="AO462" s="39" t="str">
        <f t="shared" si="177"/>
        <v>-</v>
      </c>
      <c r="AP462" s="39" t="str">
        <f t="shared" si="178"/>
        <v>-</v>
      </c>
      <c r="AQ462" s="39" t="str">
        <f t="shared" si="179"/>
        <v>-</v>
      </c>
      <c r="AR462" s="39" t="str">
        <f t="shared" si="180"/>
        <v>-</v>
      </c>
      <c r="AS462" s="39" t="str">
        <f t="shared" si="181"/>
        <v>-</v>
      </c>
      <c r="AT462" s="39" t="str">
        <f t="shared" si="182"/>
        <v>-</v>
      </c>
      <c r="AU462" s="39" t="str">
        <f t="shared" si="183"/>
        <v>-</v>
      </c>
      <c r="AV462" s="39" t="str">
        <f t="shared" si="184"/>
        <v>-</v>
      </c>
      <c r="AW462" s="39" t="str">
        <f t="shared" si="185"/>
        <v>-</v>
      </c>
      <c r="AX462" s="39" t="str">
        <f t="shared" si="186"/>
        <v>-</v>
      </c>
      <c r="AY462" s="3"/>
      <c r="AZ462" s="26"/>
      <c r="BA462" s="26"/>
      <c r="BB462" s="34"/>
      <c r="BC462" s="26"/>
      <c r="BD462" s="34"/>
      <c r="BE462" s="34"/>
      <c r="BF462" s="34"/>
      <c r="BI462" s="26"/>
    </row>
    <row r="463" spans="1:61" s="4" customFormat="1" ht="13.9" customHeight="1" x14ac:dyDescent="0.25">
      <c r="A463" s="3"/>
      <c r="B463" s="9" t="s">
        <v>523</v>
      </c>
      <c r="C463" s="5"/>
      <c r="D463" s="6"/>
      <c r="E463" s="7"/>
      <c r="F463" s="7"/>
      <c r="G463" s="7"/>
      <c r="H463" s="6"/>
      <c r="I463" s="6"/>
      <c r="J463" s="6">
        <f t="shared" si="187"/>
        <v>0</v>
      </c>
      <c r="K463" s="13" t="str">
        <f t="shared" si="174"/>
        <v>-</v>
      </c>
      <c r="L463" s="6" t="str">
        <f t="shared" si="171"/>
        <v/>
      </c>
      <c r="M463" s="25" t="str">
        <f>IF(I463="","-",IFERROR(VLOOKUP(L463,Segédlisták!$B$3:$C$18,2,0),"-"))</f>
        <v>-</v>
      </c>
      <c r="N463" s="42" t="str">
        <f t="shared" si="172"/>
        <v>-</v>
      </c>
      <c r="O463" s="43"/>
      <c r="P463" s="44" t="str">
        <f t="shared" si="188"/>
        <v>-</v>
      </c>
      <c r="Q463" s="7" t="s">
        <v>1071</v>
      </c>
      <c r="R463" s="1"/>
      <c r="S463" s="1"/>
      <c r="T463" s="17" t="str">
        <f t="shared" si="173"/>
        <v>-</v>
      </c>
      <c r="U463" s="36" t="str">
        <f t="shared" ca="1" si="189"/>
        <v>-</v>
      </c>
      <c r="V463" s="37" t="str">
        <f t="shared" ca="1" si="190"/>
        <v>-</v>
      </c>
      <c r="W463" s="38" t="str">
        <f t="shared" si="191"/>
        <v>-</v>
      </c>
      <c r="X463" s="39" t="str">
        <f t="shared" si="192"/>
        <v>-</v>
      </c>
      <c r="Y463" s="36" t="str">
        <f t="shared" ca="1" si="193"/>
        <v>-</v>
      </c>
      <c r="Z463" s="37" t="str">
        <f t="shared" ca="1" si="194"/>
        <v>-</v>
      </c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39" t="str">
        <f t="shared" si="175"/>
        <v>-</v>
      </c>
      <c r="AN463" s="39" t="str">
        <f t="shared" si="176"/>
        <v>-</v>
      </c>
      <c r="AO463" s="39" t="str">
        <f t="shared" si="177"/>
        <v>-</v>
      </c>
      <c r="AP463" s="39" t="str">
        <f t="shared" si="178"/>
        <v>-</v>
      </c>
      <c r="AQ463" s="39" t="str">
        <f t="shared" si="179"/>
        <v>-</v>
      </c>
      <c r="AR463" s="39" t="str">
        <f t="shared" si="180"/>
        <v>-</v>
      </c>
      <c r="AS463" s="39" t="str">
        <f t="shared" si="181"/>
        <v>-</v>
      </c>
      <c r="AT463" s="39" t="str">
        <f t="shared" si="182"/>
        <v>-</v>
      </c>
      <c r="AU463" s="39" t="str">
        <f t="shared" si="183"/>
        <v>-</v>
      </c>
      <c r="AV463" s="39" t="str">
        <f t="shared" si="184"/>
        <v>-</v>
      </c>
      <c r="AW463" s="39" t="str">
        <f t="shared" si="185"/>
        <v>-</v>
      </c>
      <c r="AX463" s="39" t="str">
        <f t="shared" si="186"/>
        <v>-</v>
      </c>
      <c r="AY463" s="3"/>
      <c r="AZ463" s="26"/>
      <c r="BA463" s="26"/>
      <c r="BB463" s="34"/>
      <c r="BC463" s="26"/>
      <c r="BD463" s="34"/>
      <c r="BE463" s="34"/>
      <c r="BF463" s="34"/>
      <c r="BI463" s="26"/>
    </row>
    <row r="464" spans="1:61" s="4" customFormat="1" ht="13.9" customHeight="1" x14ac:dyDescent="0.25">
      <c r="A464" s="3"/>
      <c r="B464" s="9" t="s">
        <v>524</v>
      </c>
      <c r="C464" s="5"/>
      <c r="D464" s="6"/>
      <c r="E464" s="7"/>
      <c r="F464" s="7"/>
      <c r="G464" s="7"/>
      <c r="H464" s="6"/>
      <c r="I464" s="6"/>
      <c r="J464" s="6">
        <f t="shared" si="187"/>
        <v>0</v>
      </c>
      <c r="K464" s="13" t="str">
        <f t="shared" si="174"/>
        <v>-</v>
      </c>
      <c r="L464" s="6" t="str">
        <f t="shared" si="171"/>
        <v/>
      </c>
      <c r="M464" s="25" t="str">
        <f>IF(I464="","-",IFERROR(VLOOKUP(L464,Segédlisták!$B$3:$C$18,2,0),"-"))</f>
        <v>-</v>
      </c>
      <c r="N464" s="42" t="str">
        <f t="shared" si="172"/>
        <v>-</v>
      </c>
      <c r="O464" s="43"/>
      <c r="P464" s="44" t="str">
        <f t="shared" si="188"/>
        <v>-</v>
      </c>
      <c r="Q464" s="7" t="s">
        <v>1071</v>
      </c>
      <c r="R464" s="1"/>
      <c r="S464" s="1"/>
      <c r="T464" s="17" t="str">
        <f t="shared" si="173"/>
        <v>-</v>
      </c>
      <c r="U464" s="36" t="str">
        <f t="shared" ca="1" si="189"/>
        <v>-</v>
      </c>
      <c r="V464" s="37" t="str">
        <f t="shared" ca="1" si="190"/>
        <v>-</v>
      </c>
      <c r="W464" s="38" t="str">
        <f t="shared" si="191"/>
        <v>-</v>
      </c>
      <c r="X464" s="39" t="str">
        <f t="shared" si="192"/>
        <v>-</v>
      </c>
      <c r="Y464" s="36" t="str">
        <f t="shared" ca="1" si="193"/>
        <v>-</v>
      </c>
      <c r="Z464" s="37" t="str">
        <f t="shared" ca="1" si="194"/>
        <v>-</v>
      </c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39" t="str">
        <f t="shared" si="175"/>
        <v>-</v>
      </c>
      <c r="AN464" s="39" t="str">
        <f t="shared" si="176"/>
        <v>-</v>
      </c>
      <c r="AO464" s="39" t="str">
        <f t="shared" si="177"/>
        <v>-</v>
      </c>
      <c r="AP464" s="39" t="str">
        <f t="shared" si="178"/>
        <v>-</v>
      </c>
      <c r="AQ464" s="39" t="str">
        <f t="shared" si="179"/>
        <v>-</v>
      </c>
      <c r="AR464" s="39" t="str">
        <f t="shared" si="180"/>
        <v>-</v>
      </c>
      <c r="AS464" s="39" t="str">
        <f t="shared" si="181"/>
        <v>-</v>
      </c>
      <c r="AT464" s="39" t="str">
        <f t="shared" si="182"/>
        <v>-</v>
      </c>
      <c r="AU464" s="39" t="str">
        <f t="shared" si="183"/>
        <v>-</v>
      </c>
      <c r="AV464" s="39" t="str">
        <f t="shared" si="184"/>
        <v>-</v>
      </c>
      <c r="AW464" s="39" t="str">
        <f t="shared" si="185"/>
        <v>-</v>
      </c>
      <c r="AX464" s="39" t="str">
        <f t="shared" si="186"/>
        <v>-</v>
      </c>
      <c r="AY464" s="3"/>
      <c r="AZ464" s="26"/>
      <c r="BA464" s="26"/>
      <c r="BB464" s="34"/>
      <c r="BC464" s="26"/>
      <c r="BD464" s="34"/>
      <c r="BE464" s="34"/>
      <c r="BF464" s="34"/>
      <c r="BI464" s="26"/>
    </row>
    <row r="465" spans="1:61" s="4" customFormat="1" ht="13.9" customHeight="1" x14ac:dyDescent="0.25">
      <c r="A465" s="3"/>
      <c r="B465" s="9" t="s">
        <v>525</v>
      </c>
      <c r="C465" s="5"/>
      <c r="D465" s="6"/>
      <c r="E465" s="7"/>
      <c r="F465" s="7"/>
      <c r="G465" s="7"/>
      <c r="H465" s="6"/>
      <c r="I465" s="6"/>
      <c r="J465" s="6">
        <f t="shared" si="187"/>
        <v>0</v>
      </c>
      <c r="K465" s="13" t="str">
        <f t="shared" si="174"/>
        <v>-</v>
      </c>
      <c r="L465" s="6" t="str">
        <f t="shared" si="171"/>
        <v/>
      </c>
      <c r="M465" s="25" t="str">
        <f>IF(I465="","-",IFERROR(VLOOKUP(L465,Segédlisták!$B$3:$C$18,2,0),"-"))</f>
        <v>-</v>
      </c>
      <c r="N465" s="42" t="str">
        <f t="shared" si="172"/>
        <v>-</v>
      </c>
      <c r="O465" s="43"/>
      <c r="P465" s="44" t="str">
        <f t="shared" si="188"/>
        <v>-</v>
      </c>
      <c r="Q465" s="7" t="s">
        <v>1071</v>
      </c>
      <c r="R465" s="1"/>
      <c r="S465" s="1"/>
      <c r="T465" s="17" t="str">
        <f t="shared" si="173"/>
        <v>-</v>
      </c>
      <c r="U465" s="36" t="str">
        <f t="shared" ca="1" si="189"/>
        <v>-</v>
      </c>
      <c r="V465" s="37" t="str">
        <f t="shared" ca="1" si="190"/>
        <v>-</v>
      </c>
      <c r="W465" s="38" t="str">
        <f t="shared" si="191"/>
        <v>-</v>
      </c>
      <c r="X465" s="39" t="str">
        <f t="shared" si="192"/>
        <v>-</v>
      </c>
      <c r="Y465" s="36" t="str">
        <f t="shared" ca="1" si="193"/>
        <v>-</v>
      </c>
      <c r="Z465" s="37" t="str">
        <f t="shared" ca="1" si="194"/>
        <v>-</v>
      </c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39" t="str">
        <f t="shared" si="175"/>
        <v>-</v>
      </c>
      <c r="AN465" s="39" t="str">
        <f t="shared" si="176"/>
        <v>-</v>
      </c>
      <c r="AO465" s="39" t="str">
        <f t="shared" si="177"/>
        <v>-</v>
      </c>
      <c r="AP465" s="39" t="str">
        <f t="shared" si="178"/>
        <v>-</v>
      </c>
      <c r="AQ465" s="39" t="str">
        <f t="shared" si="179"/>
        <v>-</v>
      </c>
      <c r="AR465" s="39" t="str">
        <f t="shared" si="180"/>
        <v>-</v>
      </c>
      <c r="AS465" s="39" t="str">
        <f t="shared" si="181"/>
        <v>-</v>
      </c>
      <c r="AT465" s="39" t="str">
        <f t="shared" si="182"/>
        <v>-</v>
      </c>
      <c r="AU465" s="39" t="str">
        <f t="shared" si="183"/>
        <v>-</v>
      </c>
      <c r="AV465" s="39" t="str">
        <f t="shared" si="184"/>
        <v>-</v>
      </c>
      <c r="AW465" s="39" t="str">
        <f t="shared" si="185"/>
        <v>-</v>
      </c>
      <c r="AX465" s="39" t="str">
        <f t="shared" si="186"/>
        <v>-</v>
      </c>
      <c r="AY465" s="3"/>
      <c r="AZ465" s="26"/>
      <c r="BA465" s="26"/>
      <c r="BB465" s="34"/>
      <c r="BC465" s="26"/>
      <c r="BD465" s="34"/>
      <c r="BE465" s="34"/>
      <c r="BF465" s="34"/>
      <c r="BI465" s="26"/>
    </row>
    <row r="466" spans="1:61" s="4" customFormat="1" ht="13.9" customHeight="1" x14ac:dyDescent="0.25">
      <c r="A466" s="3"/>
      <c r="B466" s="9" t="s">
        <v>526</v>
      </c>
      <c r="C466" s="5"/>
      <c r="D466" s="6"/>
      <c r="E466" s="7"/>
      <c r="F466" s="7"/>
      <c r="G466" s="7"/>
      <c r="H466" s="6"/>
      <c r="I466" s="6"/>
      <c r="J466" s="6">
        <f t="shared" si="187"/>
        <v>0</v>
      </c>
      <c r="K466" s="13" t="str">
        <f t="shared" si="174"/>
        <v>-</v>
      </c>
      <c r="L466" s="6" t="str">
        <f t="shared" si="171"/>
        <v/>
      </c>
      <c r="M466" s="25" t="str">
        <f>IF(I466="","-",IFERROR(VLOOKUP(L466,Segédlisták!$B$3:$C$18,2,0),"-"))</f>
        <v>-</v>
      </c>
      <c r="N466" s="42" t="str">
        <f t="shared" si="172"/>
        <v>-</v>
      </c>
      <c r="O466" s="43"/>
      <c r="P466" s="44" t="str">
        <f t="shared" si="188"/>
        <v>-</v>
      </c>
      <c r="Q466" s="7" t="s">
        <v>1071</v>
      </c>
      <c r="R466" s="1"/>
      <c r="S466" s="1"/>
      <c r="T466" s="17" t="str">
        <f t="shared" si="173"/>
        <v>-</v>
      </c>
      <c r="U466" s="36" t="str">
        <f t="shared" ca="1" si="189"/>
        <v>-</v>
      </c>
      <c r="V466" s="37" t="str">
        <f t="shared" ca="1" si="190"/>
        <v>-</v>
      </c>
      <c r="W466" s="38" t="str">
        <f t="shared" si="191"/>
        <v>-</v>
      </c>
      <c r="X466" s="39" t="str">
        <f t="shared" si="192"/>
        <v>-</v>
      </c>
      <c r="Y466" s="36" t="str">
        <f t="shared" ca="1" si="193"/>
        <v>-</v>
      </c>
      <c r="Z466" s="37" t="str">
        <f t="shared" ca="1" si="194"/>
        <v>-</v>
      </c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39" t="str">
        <f t="shared" si="175"/>
        <v>-</v>
      </c>
      <c r="AN466" s="39" t="str">
        <f t="shared" si="176"/>
        <v>-</v>
      </c>
      <c r="AO466" s="39" t="str">
        <f t="shared" si="177"/>
        <v>-</v>
      </c>
      <c r="AP466" s="39" t="str">
        <f t="shared" si="178"/>
        <v>-</v>
      </c>
      <c r="AQ466" s="39" t="str">
        <f t="shared" si="179"/>
        <v>-</v>
      </c>
      <c r="AR466" s="39" t="str">
        <f t="shared" si="180"/>
        <v>-</v>
      </c>
      <c r="AS466" s="39" t="str">
        <f t="shared" si="181"/>
        <v>-</v>
      </c>
      <c r="AT466" s="39" t="str">
        <f t="shared" si="182"/>
        <v>-</v>
      </c>
      <c r="AU466" s="39" t="str">
        <f t="shared" si="183"/>
        <v>-</v>
      </c>
      <c r="AV466" s="39" t="str">
        <f t="shared" si="184"/>
        <v>-</v>
      </c>
      <c r="AW466" s="39" t="str">
        <f t="shared" si="185"/>
        <v>-</v>
      </c>
      <c r="AX466" s="39" t="str">
        <f t="shared" si="186"/>
        <v>-</v>
      </c>
      <c r="AY466" s="3"/>
      <c r="AZ466" s="26"/>
      <c r="BA466" s="26"/>
      <c r="BB466" s="34"/>
      <c r="BC466" s="26"/>
      <c r="BD466" s="34"/>
      <c r="BE466" s="34"/>
      <c r="BF466" s="34"/>
      <c r="BI466" s="26"/>
    </row>
    <row r="467" spans="1:61" s="4" customFormat="1" ht="13.9" customHeight="1" x14ac:dyDescent="0.25">
      <c r="A467" s="3"/>
      <c r="B467" s="9" t="s">
        <v>527</v>
      </c>
      <c r="C467" s="5"/>
      <c r="D467" s="6"/>
      <c r="E467" s="7"/>
      <c r="F467" s="7"/>
      <c r="G467" s="7"/>
      <c r="H467" s="6"/>
      <c r="I467" s="6"/>
      <c r="J467" s="6">
        <f t="shared" si="187"/>
        <v>0</v>
      </c>
      <c r="K467" s="13" t="str">
        <f t="shared" si="174"/>
        <v>-</v>
      </c>
      <c r="L467" s="6" t="str">
        <f t="shared" si="171"/>
        <v/>
      </c>
      <c r="M467" s="25" t="str">
        <f>IF(I467="","-",IFERROR(VLOOKUP(L467,Segédlisták!$B$3:$C$18,2,0),"-"))</f>
        <v>-</v>
      </c>
      <c r="N467" s="42" t="str">
        <f t="shared" si="172"/>
        <v>-</v>
      </c>
      <c r="O467" s="43"/>
      <c r="P467" s="44" t="str">
        <f t="shared" si="188"/>
        <v>-</v>
      </c>
      <c r="Q467" s="7" t="s">
        <v>1071</v>
      </c>
      <c r="R467" s="1"/>
      <c r="S467" s="1"/>
      <c r="T467" s="17" t="str">
        <f t="shared" si="173"/>
        <v>-</v>
      </c>
      <c r="U467" s="36" t="str">
        <f t="shared" ca="1" si="189"/>
        <v>-</v>
      </c>
      <c r="V467" s="37" t="str">
        <f t="shared" ca="1" si="190"/>
        <v>-</v>
      </c>
      <c r="W467" s="38" t="str">
        <f t="shared" si="191"/>
        <v>-</v>
      </c>
      <c r="X467" s="39" t="str">
        <f t="shared" si="192"/>
        <v>-</v>
      </c>
      <c r="Y467" s="36" t="str">
        <f t="shared" ca="1" si="193"/>
        <v>-</v>
      </c>
      <c r="Z467" s="37" t="str">
        <f t="shared" ca="1" si="194"/>
        <v>-</v>
      </c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39" t="str">
        <f t="shared" si="175"/>
        <v>-</v>
      </c>
      <c r="AN467" s="39" t="str">
        <f t="shared" si="176"/>
        <v>-</v>
      </c>
      <c r="AO467" s="39" t="str">
        <f t="shared" si="177"/>
        <v>-</v>
      </c>
      <c r="AP467" s="39" t="str">
        <f t="shared" si="178"/>
        <v>-</v>
      </c>
      <c r="AQ467" s="39" t="str">
        <f t="shared" si="179"/>
        <v>-</v>
      </c>
      <c r="AR467" s="39" t="str">
        <f t="shared" si="180"/>
        <v>-</v>
      </c>
      <c r="AS467" s="39" t="str">
        <f t="shared" si="181"/>
        <v>-</v>
      </c>
      <c r="AT467" s="39" t="str">
        <f t="shared" si="182"/>
        <v>-</v>
      </c>
      <c r="AU467" s="39" t="str">
        <f t="shared" si="183"/>
        <v>-</v>
      </c>
      <c r="AV467" s="39" t="str">
        <f t="shared" si="184"/>
        <v>-</v>
      </c>
      <c r="AW467" s="39" t="str">
        <f t="shared" si="185"/>
        <v>-</v>
      </c>
      <c r="AX467" s="39" t="str">
        <f t="shared" si="186"/>
        <v>-</v>
      </c>
      <c r="AY467" s="3"/>
      <c r="AZ467" s="26"/>
      <c r="BA467" s="26"/>
      <c r="BB467" s="34"/>
      <c r="BC467" s="26"/>
      <c r="BD467" s="34"/>
      <c r="BE467" s="34"/>
      <c r="BF467" s="34"/>
      <c r="BI467" s="26"/>
    </row>
    <row r="468" spans="1:61" s="4" customFormat="1" ht="13.9" customHeight="1" x14ac:dyDescent="0.25">
      <c r="A468" s="3"/>
      <c r="B468" s="9" t="s">
        <v>528</v>
      </c>
      <c r="C468" s="5"/>
      <c r="D468" s="6"/>
      <c r="E468" s="7"/>
      <c r="F468" s="7"/>
      <c r="G468" s="7"/>
      <c r="H468" s="6"/>
      <c r="I468" s="6"/>
      <c r="J468" s="6">
        <f t="shared" si="187"/>
        <v>0</v>
      </c>
      <c r="K468" s="13" t="str">
        <f t="shared" si="174"/>
        <v>-</v>
      </c>
      <c r="L468" s="6" t="str">
        <f t="shared" si="171"/>
        <v/>
      </c>
      <c r="M468" s="25" t="str">
        <f>IF(I468="","-",IFERROR(VLOOKUP(L468,Segédlisták!$B$3:$C$18,2,0),"-"))</f>
        <v>-</v>
      </c>
      <c r="N468" s="42" t="str">
        <f t="shared" si="172"/>
        <v>-</v>
      </c>
      <c r="O468" s="43"/>
      <c r="P468" s="44" t="str">
        <f t="shared" si="188"/>
        <v>-</v>
      </c>
      <c r="Q468" s="7" t="s">
        <v>1071</v>
      </c>
      <c r="R468" s="1"/>
      <c r="S468" s="1"/>
      <c r="T468" s="17" t="str">
        <f t="shared" si="173"/>
        <v>-</v>
      </c>
      <c r="U468" s="36" t="str">
        <f t="shared" ca="1" si="189"/>
        <v>-</v>
      </c>
      <c r="V468" s="37" t="str">
        <f t="shared" ca="1" si="190"/>
        <v>-</v>
      </c>
      <c r="W468" s="38" t="str">
        <f t="shared" si="191"/>
        <v>-</v>
      </c>
      <c r="X468" s="39" t="str">
        <f t="shared" si="192"/>
        <v>-</v>
      </c>
      <c r="Y468" s="36" t="str">
        <f t="shared" ca="1" si="193"/>
        <v>-</v>
      </c>
      <c r="Z468" s="37" t="str">
        <f t="shared" ca="1" si="194"/>
        <v>-</v>
      </c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39" t="str">
        <f t="shared" si="175"/>
        <v>-</v>
      </c>
      <c r="AN468" s="39" t="str">
        <f t="shared" si="176"/>
        <v>-</v>
      </c>
      <c r="AO468" s="39" t="str">
        <f t="shared" si="177"/>
        <v>-</v>
      </c>
      <c r="AP468" s="39" t="str">
        <f t="shared" si="178"/>
        <v>-</v>
      </c>
      <c r="AQ468" s="39" t="str">
        <f t="shared" si="179"/>
        <v>-</v>
      </c>
      <c r="AR468" s="39" t="str">
        <f t="shared" si="180"/>
        <v>-</v>
      </c>
      <c r="AS468" s="39" t="str">
        <f t="shared" si="181"/>
        <v>-</v>
      </c>
      <c r="AT468" s="39" t="str">
        <f t="shared" si="182"/>
        <v>-</v>
      </c>
      <c r="AU468" s="39" t="str">
        <f t="shared" si="183"/>
        <v>-</v>
      </c>
      <c r="AV468" s="39" t="str">
        <f t="shared" si="184"/>
        <v>-</v>
      </c>
      <c r="AW468" s="39" t="str">
        <f t="shared" si="185"/>
        <v>-</v>
      </c>
      <c r="AX468" s="39" t="str">
        <f t="shared" si="186"/>
        <v>-</v>
      </c>
      <c r="AY468" s="3"/>
      <c r="AZ468" s="26"/>
      <c r="BA468" s="26"/>
      <c r="BB468" s="34"/>
      <c r="BC468" s="26"/>
      <c r="BD468" s="34"/>
      <c r="BE468" s="34"/>
      <c r="BF468" s="34"/>
      <c r="BI468" s="26"/>
    </row>
    <row r="469" spans="1:61" s="4" customFormat="1" ht="13.9" customHeight="1" x14ac:dyDescent="0.25">
      <c r="A469" s="3"/>
      <c r="B469" s="9" t="s">
        <v>529</v>
      </c>
      <c r="C469" s="5"/>
      <c r="D469" s="6"/>
      <c r="E469" s="7"/>
      <c r="F469" s="7"/>
      <c r="G469" s="7"/>
      <c r="H469" s="6"/>
      <c r="I469" s="6"/>
      <c r="J469" s="6">
        <f t="shared" si="187"/>
        <v>0</v>
      </c>
      <c r="K469" s="13" t="str">
        <f t="shared" si="174"/>
        <v>-</v>
      </c>
      <c r="L469" s="6" t="str">
        <f t="shared" si="171"/>
        <v/>
      </c>
      <c r="M469" s="25" t="str">
        <f>IF(I469="","-",IFERROR(VLOOKUP(L469,Segédlisták!$B$3:$C$18,2,0),"-"))</f>
        <v>-</v>
      </c>
      <c r="N469" s="42" t="str">
        <f t="shared" si="172"/>
        <v>-</v>
      </c>
      <c r="O469" s="43"/>
      <c r="P469" s="44" t="str">
        <f t="shared" si="188"/>
        <v>-</v>
      </c>
      <c r="Q469" s="7" t="s">
        <v>1071</v>
      </c>
      <c r="R469" s="1"/>
      <c r="S469" s="1"/>
      <c r="T469" s="17" t="str">
        <f t="shared" si="173"/>
        <v>-</v>
      </c>
      <c r="U469" s="36" t="str">
        <f t="shared" ca="1" si="189"/>
        <v>-</v>
      </c>
      <c r="V469" s="37" t="str">
        <f t="shared" ca="1" si="190"/>
        <v>-</v>
      </c>
      <c r="W469" s="38" t="str">
        <f t="shared" si="191"/>
        <v>-</v>
      </c>
      <c r="X469" s="39" t="str">
        <f t="shared" si="192"/>
        <v>-</v>
      </c>
      <c r="Y469" s="36" t="str">
        <f t="shared" ca="1" si="193"/>
        <v>-</v>
      </c>
      <c r="Z469" s="37" t="str">
        <f t="shared" ca="1" si="194"/>
        <v>-</v>
      </c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39" t="str">
        <f t="shared" si="175"/>
        <v>-</v>
      </c>
      <c r="AN469" s="39" t="str">
        <f t="shared" si="176"/>
        <v>-</v>
      </c>
      <c r="AO469" s="39" t="str">
        <f t="shared" si="177"/>
        <v>-</v>
      </c>
      <c r="AP469" s="39" t="str">
        <f t="shared" si="178"/>
        <v>-</v>
      </c>
      <c r="AQ469" s="39" t="str">
        <f t="shared" si="179"/>
        <v>-</v>
      </c>
      <c r="AR469" s="39" t="str">
        <f t="shared" si="180"/>
        <v>-</v>
      </c>
      <c r="AS469" s="39" t="str">
        <f t="shared" si="181"/>
        <v>-</v>
      </c>
      <c r="AT469" s="39" t="str">
        <f t="shared" si="182"/>
        <v>-</v>
      </c>
      <c r="AU469" s="39" t="str">
        <f t="shared" si="183"/>
        <v>-</v>
      </c>
      <c r="AV469" s="39" t="str">
        <f t="shared" si="184"/>
        <v>-</v>
      </c>
      <c r="AW469" s="39" t="str">
        <f t="shared" si="185"/>
        <v>-</v>
      </c>
      <c r="AX469" s="39" t="str">
        <f t="shared" si="186"/>
        <v>-</v>
      </c>
      <c r="AY469" s="3"/>
      <c r="AZ469" s="26"/>
      <c r="BA469" s="26"/>
      <c r="BB469" s="34"/>
      <c r="BC469" s="26"/>
      <c r="BD469" s="34"/>
      <c r="BE469" s="34"/>
      <c r="BF469" s="34"/>
      <c r="BI469" s="26"/>
    </row>
    <row r="470" spans="1:61" s="4" customFormat="1" ht="13.9" customHeight="1" x14ac:dyDescent="0.25">
      <c r="A470" s="3"/>
      <c r="B470" s="9" t="s">
        <v>530</v>
      </c>
      <c r="C470" s="5"/>
      <c r="D470" s="6"/>
      <c r="E470" s="7"/>
      <c r="F470" s="7"/>
      <c r="G470" s="7"/>
      <c r="H470" s="6"/>
      <c r="I470" s="6"/>
      <c r="J470" s="6">
        <f t="shared" si="187"/>
        <v>0</v>
      </c>
      <c r="K470" s="13" t="str">
        <f t="shared" si="174"/>
        <v>-</v>
      </c>
      <c r="L470" s="6" t="str">
        <f t="shared" si="171"/>
        <v/>
      </c>
      <c r="M470" s="25" t="str">
        <f>IF(I470="","-",IFERROR(VLOOKUP(L470,Segédlisták!$B$3:$C$18,2,0),"-"))</f>
        <v>-</v>
      </c>
      <c r="N470" s="42" t="str">
        <f t="shared" si="172"/>
        <v>-</v>
      </c>
      <c r="O470" s="43"/>
      <c r="P470" s="44" t="str">
        <f t="shared" si="188"/>
        <v>-</v>
      </c>
      <c r="Q470" s="7" t="s">
        <v>1071</v>
      </c>
      <c r="R470" s="1"/>
      <c r="S470" s="1"/>
      <c r="T470" s="17" t="str">
        <f t="shared" si="173"/>
        <v>-</v>
      </c>
      <c r="U470" s="36" t="str">
        <f t="shared" ca="1" si="189"/>
        <v>-</v>
      </c>
      <c r="V470" s="37" t="str">
        <f t="shared" ca="1" si="190"/>
        <v>-</v>
      </c>
      <c r="W470" s="38" t="str">
        <f t="shared" si="191"/>
        <v>-</v>
      </c>
      <c r="X470" s="39" t="str">
        <f t="shared" si="192"/>
        <v>-</v>
      </c>
      <c r="Y470" s="36" t="str">
        <f t="shared" ca="1" si="193"/>
        <v>-</v>
      </c>
      <c r="Z470" s="37" t="str">
        <f t="shared" ca="1" si="194"/>
        <v>-</v>
      </c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39" t="str">
        <f t="shared" si="175"/>
        <v>-</v>
      </c>
      <c r="AN470" s="39" t="str">
        <f t="shared" si="176"/>
        <v>-</v>
      </c>
      <c r="AO470" s="39" t="str">
        <f t="shared" si="177"/>
        <v>-</v>
      </c>
      <c r="AP470" s="39" t="str">
        <f t="shared" si="178"/>
        <v>-</v>
      </c>
      <c r="AQ470" s="39" t="str">
        <f t="shared" si="179"/>
        <v>-</v>
      </c>
      <c r="AR470" s="39" t="str">
        <f t="shared" si="180"/>
        <v>-</v>
      </c>
      <c r="AS470" s="39" t="str">
        <f t="shared" si="181"/>
        <v>-</v>
      </c>
      <c r="AT470" s="39" t="str">
        <f t="shared" si="182"/>
        <v>-</v>
      </c>
      <c r="AU470" s="39" t="str">
        <f t="shared" si="183"/>
        <v>-</v>
      </c>
      <c r="AV470" s="39" t="str">
        <f t="shared" si="184"/>
        <v>-</v>
      </c>
      <c r="AW470" s="39" t="str">
        <f t="shared" si="185"/>
        <v>-</v>
      </c>
      <c r="AX470" s="39" t="str">
        <f t="shared" si="186"/>
        <v>-</v>
      </c>
      <c r="AY470" s="3"/>
      <c r="AZ470" s="26"/>
      <c r="BA470" s="26"/>
      <c r="BB470" s="34"/>
      <c r="BC470" s="26"/>
      <c r="BD470" s="34"/>
      <c r="BE470" s="34"/>
      <c r="BF470" s="34"/>
      <c r="BI470" s="26"/>
    </row>
    <row r="471" spans="1:61" s="4" customFormat="1" ht="13.9" customHeight="1" x14ac:dyDescent="0.25">
      <c r="A471" s="3"/>
      <c r="B471" s="9" t="s">
        <v>531</v>
      </c>
      <c r="C471" s="5"/>
      <c r="D471" s="6"/>
      <c r="E471" s="7"/>
      <c r="F471" s="7"/>
      <c r="G471" s="7"/>
      <c r="H471" s="6"/>
      <c r="I471" s="6"/>
      <c r="J471" s="6">
        <f t="shared" si="187"/>
        <v>0</v>
      </c>
      <c r="K471" s="13" t="str">
        <f t="shared" si="174"/>
        <v>-</v>
      </c>
      <c r="L471" s="6" t="str">
        <f t="shared" si="171"/>
        <v/>
      </c>
      <c r="M471" s="25" t="str">
        <f>IF(I471="","-",IFERROR(VLOOKUP(L471,Segédlisták!$B$3:$C$18,2,0),"-"))</f>
        <v>-</v>
      </c>
      <c r="N471" s="42" t="str">
        <f t="shared" si="172"/>
        <v>-</v>
      </c>
      <c r="O471" s="43"/>
      <c r="P471" s="44" t="str">
        <f t="shared" si="188"/>
        <v>-</v>
      </c>
      <c r="Q471" s="7" t="s">
        <v>1071</v>
      </c>
      <c r="R471" s="1"/>
      <c r="S471" s="1"/>
      <c r="T471" s="17" t="str">
        <f t="shared" si="173"/>
        <v>-</v>
      </c>
      <c r="U471" s="36" t="str">
        <f t="shared" ca="1" si="189"/>
        <v>-</v>
      </c>
      <c r="V471" s="37" t="str">
        <f t="shared" ca="1" si="190"/>
        <v>-</v>
      </c>
      <c r="W471" s="38" t="str">
        <f t="shared" si="191"/>
        <v>-</v>
      </c>
      <c r="X471" s="39" t="str">
        <f t="shared" si="192"/>
        <v>-</v>
      </c>
      <c r="Y471" s="36" t="str">
        <f t="shared" ca="1" si="193"/>
        <v>-</v>
      </c>
      <c r="Z471" s="37" t="str">
        <f t="shared" ca="1" si="194"/>
        <v>-</v>
      </c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39" t="str">
        <f t="shared" si="175"/>
        <v>-</v>
      </c>
      <c r="AN471" s="39" t="str">
        <f t="shared" si="176"/>
        <v>-</v>
      </c>
      <c r="AO471" s="39" t="str">
        <f t="shared" si="177"/>
        <v>-</v>
      </c>
      <c r="AP471" s="39" t="str">
        <f t="shared" si="178"/>
        <v>-</v>
      </c>
      <c r="AQ471" s="39" t="str">
        <f t="shared" si="179"/>
        <v>-</v>
      </c>
      <c r="AR471" s="39" t="str">
        <f t="shared" si="180"/>
        <v>-</v>
      </c>
      <c r="AS471" s="39" t="str">
        <f t="shared" si="181"/>
        <v>-</v>
      </c>
      <c r="AT471" s="39" t="str">
        <f t="shared" si="182"/>
        <v>-</v>
      </c>
      <c r="AU471" s="39" t="str">
        <f t="shared" si="183"/>
        <v>-</v>
      </c>
      <c r="AV471" s="39" t="str">
        <f t="shared" si="184"/>
        <v>-</v>
      </c>
      <c r="AW471" s="39" t="str">
        <f t="shared" si="185"/>
        <v>-</v>
      </c>
      <c r="AX471" s="39" t="str">
        <f t="shared" si="186"/>
        <v>-</v>
      </c>
      <c r="AY471" s="3"/>
      <c r="AZ471" s="26"/>
      <c r="BA471" s="26"/>
      <c r="BB471" s="34"/>
      <c r="BC471" s="26"/>
      <c r="BD471" s="34"/>
      <c r="BE471" s="34"/>
      <c r="BF471" s="34"/>
      <c r="BI471" s="26"/>
    </row>
    <row r="472" spans="1:61" s="4" customFormat="1" ht="13.9" customHeight="1" x14ac:dyDescent="0.25">
      <c r="A472" s="3"/>
      <c r="B472" s="9" t="s">
        <v>532</v>
      </c>
      <c r="C472" s="5"/>
      <c r="D472" s="6"/>
      <c r="E472" s="7"/>
      <c r="F472" s="7"/>
      <c r="G472" s="7"/>
      <c r="H472" s="6"/>
      <c r="I472" s="6"/>
      <c r="J472" s="6">
        <f t="shared" si="187"/>
        <v>0</v>
      </c>
      <c r="K472" s="13" t="str">
        <f t="shared" si="174"/>
        <v>-</v>
      </c>
      <c r="L472" s="6" t="str">
        <f t="shared" si="171"/>
        <v/>
      </c>
      <c r="M472" s="25" t="str">
        <f>IF(I472="","-",IFERROR(VLOOKUP(L472,Segédlisták!$B$3:$C$18,2,0),"-"))</f>
        <v>-</v>
      </c>
      <c r="N472" s="42" t="str">
        <f t="shared" si="172"/>
        <v>-</v>
      </c>
      <c r="O472" s="43"/>
      <c r="P472" s="44" t="str">
        <f t="shared" si="188"/>
        <v>-</v>
      </c>
      <c r="Q472" s="7" t="s">
        <v>1071</v>
      </c>
      <c r="R472" s="1"/>
      <c r="S472" s="1"/>
      <c r="T472" s="17" t="str">
        <f t="shared" si="173"/>
        <v>-</v>
      </c>
      <c r="U472" s="36" t="str">
        <f t="shared" ca="1" si="189"/>
        <v>-</v>
      </c>
      <c r="V472" s="37" t="str">
        <f t="shared" ca="1" si="190"/>
        <v>-</v>
      </c>
      <c r="W472" s="38" t="str">
        <f t="shared" si="191"/>
        <v>-</v>
      </c>
      <c r="X472" s="39" t="str">
        <f t="shared" si="192"/>
        <v>-</v>
      </c>
      <c r="Y472" s="36" t="str">
        <f t="shared" ca="1" si="193"/>
        <v>-</v>
      </c>
      <c r="Z472" s="37" t="str">
        <f t="shared" ca="1" si="194"/>
        <v>-</v>
      </c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39" t="str">
        <f t="shared" si="175"/>
        <v>-</v>
      </c>
      <c r="AN472" s="39" t="str">
        <f t="shared" si="176"/>
        <v>-</v>
      </c>
      <c r="AO472" s="39" t="str">
        <f t="shared" si="177"/>
        <v>-</v>
      </c>
      <c r="AP472" s="39" t="str">
        <f t="shared" si="178"/>
        <v>-</v>
      </c>
      <c r="AQ472" s="39" t="str">
        <f t="shared" si="179"/>
        <v>-</v>
      </c>
      <c r="AR472" s="39" t="str">
        <f t="shared" si="180"/>
        <v>-</v>
      </c>
      <c r="AS472" s="39" t="str">
        <f t="shared" si="181"/>
        <v>-</v>
      </c>
      <c r="AT472" s="39" t="str">
        <f t="shared" si="182"/>
        <v>-</v>
      </c>
      <c r="AU472" s="39" t="str">
        <f t="shared" si="183"/>
        <v>-</v>
      </c>
      <c r="AV472" s="39" t="str">
        <f t="shared" si="184"/>
        <v>-</v>
      </c>
      <c r="AW472" s="39" t="str">
        <f t="shared" si="185"/>
        <v>-</v>
      </c>
      <c r="AX472" s="39" t="str">
        <f t="shared" si="186"/>
        <v>-</v>
      </c>
      <c r="AY472" s="3"/>
      <c r="AZ472" s="26"/>
      <c r="BA472" s="26"/>
      <c r="BB472" s="34"/>
      <c r="BC472" s="26"/>
      <c r="BD472" s="34"/>
      <c r="BE472" s="34"/>
      <c r="BF472" s="34"/>
      <c r="BI472" s="26"/>
    </row>
    <row r="473" spans="1:61" s="4" customFormat="1" ht="13.9" customHeight="1" x14ac:dyDescent="0.25">
      <c r="A473" s="3"/>
      <c r="B473" s="9" t="s">
        <v>533</v>
      </c>
      <c r="C473" s="5"/>
      <c r="D473" s="6"/>
      <c r="E473" s="7"/>
      <c r="F473" s="7"/>
      <c r="G473" s="7"/>
      <c r="H473" s="6"/>
      <c r="I473" s="6"/>
      <c r="J473" s="6">
        <f t="shared" si="187"/>
        <v>0</v>
      </c>
      <c r="K473" s="13" t="str">
        <f t="shared" si="174"/>
        <v>-</v>
      </c>
      <c r="L473" s="6" t="str">
        <f t="shared" si="171"/>
        <v/>
      </c>
      <c r="M473" s="25" t="str">
        <f>IF(I473="","-",IFERROR(VLOOKUP(L473,Segédlisták!$B$3:$C$18,2,0),"-"))</f>
        <v>-</v>
      </c>
      <c r="N473" s="42" t="str">
        <f t="shared" si="172"/>
        <v>-</v>
      </c>
      <c r="O473" s="43"/>
      <c r="P473" s="44" t="str">
        <f t="shared" si="188"/>
        <v>-</v>
      </c>
      <c r="Q473" s="7" t="s">
        <v>1071</v>
      </c>
      <c r="R473" s="1"/>
      <c r="S473" s="1"/>
      <c r="T473" s="17" t="str">
        <f t="shared" si="173"/>
        <v>-</v>
      </c>
      <c r="U473" s="36" t="str">
        <f t="shared" ca="1" si="189"/>
        <v>-</v>
      </c>
      <c r="V473" s="37" t="str">
        <f t="shared" ca="1" si="190"/>
        <v>-</v>
      </c>
      <c r="W473" s="38" t="str">
        <f t="shared" si="191"/>
        <v>-</v>
      </c>
      <c r="X473" s="39" t="str">
        <f t="shared" si="192"/>
        <v>-</v>
      </c>
      <c r="Y473" s="36" t="str">
        <f t="shared" ca="1" si="193"/>
        <v>-</v>
      </c>
      <c r="Z473" s="37" t="str">
        <f t="shared" ca="1" si="194"/>
        <v>-</v>
      </c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39" t="str">
        <f t="shared" si="175"/>
        <v>-</v>
      </c>
      <c r="AN473" s="39" t="str">
        <f t="shared" si="176"/>
        <v>-</v>
      </c>
      <c r="AO473" s="39" t="str">
        <f t="shared" si="177"/>
        <v>-</v>
      </c>
      <c r="AP473" s="39" t="str">
        <f t="shared" si="178"/>
        <v>-</v>
      </c>
      <c r="AQ473" s="39" t="str">
        <f t="shared" si="179"/>
        <v>-</v>
      </c>
      <c r="AR473" s="39" t="str">
        <f t="shared" si="180"/>
        <v>-</v>
      </c>
      <c r="AS473" s="39" t="str">
        <f t="shared" si="181"/>
        <v>-</v>
      </c>
      <c r="AT473" s="39" t="str">
        <f t="shared" si="182"/>
        <v>-</v>
      </c>
      <c r="AU473" s="39" t="str">
        <f t="shared" si="183"/>
        <v>-</v>
      </c>
      <c r="AV473" s="39" t="str">
        <f t="shared" si="184"/>
        <v>-</v>
      </c>
      <c r="AW473" s="39" t="str">
        <f t="shared" si="185"/>
        <v>-</v>
      </c>
      <c r="AX473" s="39" t="str">
        <f t="shared" si="186"/>
        <v>-</v>
      </c>
      <c r="AY473" s="3"/>
      <c r="AZ473" s="26"/>
      <c r="BA473" s="26"/>
      <c r="BB473" s="34"/>
      <c r="BC473" s="26"/>
      <c r="BD473" s="34"/>
      <c r="BE473" s="34"/>
      <c r="BF473" s="34"/>
      <c r="BI473" s="26"/>
    </row>
    <row r="474" spans="1:61" s="4" customFormat="1" ht="13.9" customHeight="1" x14ac:dyDescent="0.25">
      <c r="A474" s="3"/>
      <c r="B474" s="9" t="s">
        <v>534</v>
      </c>
      <c r="C474" s="5"/>
      <c r="D474" s="6"/>
      <c r="E474" s="7"/>
      <c r="F474" s="7"/>
      <c r="G474" s="7"/>
      <c r="H474" s="6"/>
      <c r="I474" s="6"/>
      <c r="J474" s="6">
        <f t="shared" si="187"/>
        <v>0</v>
      </c>
      <c r="K474" s="13" t="str">
        <f t="shared" si="174"/>
        <v>-</v>
      </c>
      <c r="L474" s="6" t="str">
        <f t="shared" si="171"/>
        <v/>
      </c>
      <c r="M474" s="25" t="str">
        <f>IF(I474="","-",IFERROR(VLOOKUP(L474,Segédlisták!$B$3:$C$18,2,0),"-"))</f>
        <v>-</v>
      </c>
      <c r="N474" s="42" t="str">
        <f t="shared" si="172"/>
        <v>-</v>
      </c>
      <c r="O474" s="43"/>
      <c r="P474" s="44" t="str">
        <f t="shared" si="188"/>
        <v>-</v>
      </c>
      <c r="Q474" s="7" t="s">
        <v>1071</v>
      </c>
      <c r="R474" s="1"/>
      <c r="S474" s="1"/>
      <c r="T474" s="17" t="str">
        <f t="shared" si="173"/>
        <v>-</v>
      </c>
      <c r="U474" s="36" t="str">
        <f t="shared" ca="1" si="189"/>
        <v>-</v>
      </c>
      <c r="V474" s="37" t="str">
        <f t="shared" ca="1" si="190"/>
        <v>-</v>
      </c>
      <c r="W474" s="38" t="str">
        <f t="shared" si="191"/>
        <v>-</v>
      </c>
      <c r="X474" s="39" t="str">
        <f t="shared" si="192"/>
        <v>-</v>
      </c>
      <c r="Y474" s="36" t="str">
        <f t="shared" ca="1" si="193"/>
        <v>-</v>
      </c>
      <c r="Z474" s="37" t="str">
        <f t="shared" ca="1" si="194"/>
        <v>-</v>
      </c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39" t="str">
        <f t="shared" si="175"/>
        <v>-</v>
      </c>
      <c r="AN474" s="39" t="str">
        <f t="shared" si="176"/>
        <v>-</v>
      </c>
      <c r="AO474" s="39" t="str">
        <f t="shared" si="177"/>
        <v>-</v>
      </c>
      <c r="AP474" s="39" t="str">
        <f t="shared" si="178"/>
        <v>-</v>
      </c>
      <c r="AQ474" s="39" t="str">
        <f t="shared" si="179"/>
        <v>-</v>
      </c>
      <c r="AR474" s="39" t="str">
        <f t="shared" si="180"/>
        <v>-</v>
      </c>
      <c r="AS474" s="39" t="str">
        <f t="shared" si="181"/>
        <v>-</v>
      </c>
      <c r="AT474" s="39" t="str">
        <f t="shared" si="182"/>
        <v>-</v>
      </c>
      <c r="AU474" s="39" t="str">
        <f t="shared" si="183"/>
        <v>-</v>
      </c>
      <c r="AV474" s="39" t="str">
        <f t="shared" si="184"/>
        <v>-</v>
      </c>
      <c r="AW474" s="39" t="str">
        <f t="shared" si="185"/>
        <v>-</v>
      </c>
      <c r="AX474" s="39" t="str">
        <f t="shared" si="186"/>
        <v>-</v>
      </c>
      <c r="AY474" s="3"/>
      <c r="AZ474" s="26"/>
      <c r="BA474" s="26"/>
      <c r="BB474" s="34"/>
      <c r="BC474" s="26"/>
      <c r="BD474" s="34"/>
      <c r="BE474" s="34"/>
      <c r="BF474" s="34"/>
      <c r="BI474" s="26"/>
    </row>
    <row r="475" spans="1:61" s="4" customFormat="1" ht="13.9" customHeight="1" x14ac:dyDescent="0.25">
      <c r="A475" s="3"/>
      <c r="B475" s="9" t="s">
        <v>535</v>
      </c>
      <c r="C475" s="5"/>
      <c r="D475" s="6"/>
      <c r="E475" s="7"/>
      <c r="F475" s="7"/>
      <c r="G475" s="7"/>
      <c r="H475" s="6"/>
      <c r="I475" s="6"/>
      <c r="J475" s="6">
        <f t="shared" si="187"/>
        <v>0</v>
      </c>
      <c r="K475" s="13" t="str">
        <f t="shared" si="174"/>
        <v>-</v>
      </c>
      <c r="L475" s="6" t="str">
        <f t="shared" si="171"/>
        <v/>
      </c>
      <c r="M475" s="25" t="str">
        <f>IF(I475="","-",IFERROR(VLOOKUP(L475,Segédlisták!$B$3:$C$18,2,0),"-"))</f>
        <v>-</v>
      </c>
      <c r="N475" s="42" t="str">
        <f t="shared" si="172"/>
        <v>-</v>
      </c>
      <c r="O475" s="43"/>
      <c r="P475" s="44" t="str">
        <f t="shared" si="188"/>
        <v>-</v>
      </c>
      <c r="Q475" s="7" t="s">
        <v>1071</v>
      </c>
      <c r="R475" s="1"/>
      <c r="S475" s="1"/>
      <c r="T475" s="17" t="str">
        <f t="shared" si="173"/>
        <v>-</v>
      </c>
      <c r="U475" s="36" t="str">
        <f t="shared" ca="1" si="189"/>
        <v>-</v>
      </c>
      <c r="V475" s="37" t="str">
        <f t="shared" ca="1" si="190"/>
        <v>-</v>
      </c>
      <c r="W475" s="38" t="str">
        <f t="shared" si="191"/>
        <v>-</v>
      </c>
      <c r="X475" s="39" t="str">
        <f t="shared" si="192"/>
        <v>-</v>
      </c>
      <c r="Y475" s="36" t="str">
        <f t="shared" ca="1" si="193"/>
        <v>-</v>
      </c>
      <c r="Z475" s="37" t="str">
        <f t="shared" ca="1" si="194"/>
        <v>-</v>
      </c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39" t="str">
        <f t="shared" si="175"/>
        <v>-</v>
      </c>
      <c r="AN475" s="39" t="str">
        <f t="shared" si="176"/>
        <v>-</v>
      </c>
      <c r="AO475" s="39" t="str">
        <f t="shared" si="177"/>
        <v>-</v>
      </c>
      <c r="AP475" s="39" t="str">
        <f t="shared" si="178"/>
        <v>-</v>
      </c>
      <c r="AQ475" s="39" t="str">
        <f t="shared" si="179"/>
        <v>-</v>
      </c>
      <c r="AR475" s="39" t="str">
        <f t="shared" si="180"/>
        <v>-</v>
      </c>
      <c r="AS475" s="39" t="str">
        <f t="shared" si="181"/>
        <v>-</v>
      </c>
      <c r="AT475" s="39" t="str">
        <f t="shared" si="182"/>
        <v>-</v>
      </c>
      <c r="AU475" s="39" t="str">
        <f t="shared" si="183"/>
        <v>-</v>
      </c>
      <c r="AV475" s="39" t="str">
        <f t="shared" si="184"/>
        <v>-</v>
      </c>
      <c r="AW475" s="39" t="str">
        <f t="shared" si="185"/>
        <v>-</v>
      </c>
      <c r="AX475" s="39" t="str">
        <f t="shared" si="186"/>
        <v>-</v>
      </c>
      <c r="AY475" s="3"/>
      <c r="AZ475" s="26"/>
      <c r="BA475" s="26"/>
      <c r="BB475" s="34"/>
      <c r="BC475" s="26"/>
      <c r="BD475" s="34"/>
      <c r="BE475" s="34"/>
      <c r="BF475" s="34"/>
      <c r="BI475" s="26"/>
    </row>
    <row r="476" spans="1:61" s="4" customFormat="1" ht="13.9" customHeight="1" x14ac:dyDescent="0.25">
      <c r="A476" s="3"/>
      <c r="B476" s="9" t="s">
        <v>536</v>
      </c>
      <c r="C476" s="5"/>
      <c r="D476" s="6"/>
      <c r="E476" s="7"/>
      <c r="F476" s="7"/>
      <c r="G476" s="7"/>
      <c r="H476" s="6"/>
      <c r="I476" s="6"/>
      <c r="J476" s="6">
        <f t="shared" si="187"/>
        <v>0</v>
      </c>
      <c r="K476" s="13" t="str">
        <f t="shared" si="174"/>
        <v>-</v>
      </c>
      <c r="L476" s="6" t="str">
        <f t="shared" si="171"/>
        <v/>
      </c>
      <c r="M476" s="25" t="str">
        <f>IF(I476="","-",IFERROR(VLOOKUP(L476,Segédlisták!$B$3:$C$18,2,0),"-"))</f>
        <v>-</v>
      </c>
      <c r="N476" s="42" t="str">
        <f t="shared" si="172"/>
        <v>-</v>
      </c>
      <c r="O476" s="43"/>
      <c r="P476" s="44" t="str">
        <f t="shared" si="188"/>
        <v>-</v>
      </c>
      <c r="Q476" s="7" t="s">
        <v>1071</v>
      </c>
      <c r="R476" s="1"/>
      <c r="S476" s="1"/>
      <c r="T476" s="17" t="str">
        <f t="shared" si="173"/>
        <v>-</v>
      </c>
      <c r="U476" s="36" t="str">
        <f t="shared" ca="1" si="189"/>
        <v>-</v>
      </c>
      <c r="V476" s="37" t="str">
        <f t="shared" ca="1" si="190"/>
        <v>-</v>
      </c>
      <c r="W476" s="38" t="str">
        <f t="shared" si="191"/>
        <v>-</v>
      </c>
      <c r="X476" s="39" t="str">
        <f t="shared" si="192"/>
        <v>-</v>
      </c>
      <c r="Y476" s="36" t="str">
        <f t="shared" ca="1" si="193"/>
        <v>-</v>
      </c>
      <c r="Z476" s="37" t="str">
        <f t="shared" ca="1" si="194"/>
        <v>-</v>
      </c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39" t="str">
        <f t="shared" si="175"/>
        <v>-</v>
      </c>
      <c r="AN476" s="39" t="str">
        <f t="shared" si="176"/>
        <v>-</v>
      </c>
      <c r="AO476" s="39" t="str">
        <f t="shared" si="177"/>
        <v>-</v>
      </c>
      <c r="AP476" s="39" t="str">
        <f t="shared" si="178"/>
        <v>-</v>
      </c>
      <c r="AQ476" s="39" t="str">
        <f t="shared" si="179"/>
        <v>-</v>
      </c>
      <c r="AR476" s="39" t="str">
        <f t="shared" si="180"/>
        <v>-</v>
      </c>
      <c r="AS476" s="39" t="str">
        <f t="shared" si="181"/>
        <v>-</v>
      </c>
      <c r="AT476" s="39" t="str">
        <f t="shared" si="182"/>
        <v>-</v>
      </c>
      <c r="AU476" s="39" t="str">
        <f t="shared" si="183"/>
        <v>-</v>
      </c>
      <c r="AV476" s="39" t="str">
        <f t="shared" si="184"/>
        <v>-</v>
      </c>
      <c r="AW476" s="39" t="str">
        <f t="shared" si="185"/>
        <v>-</v>
      </c>
      <c r="AX476" s="39" t="str">
        <f t="shared" si="186"/>
        <v>-</v>
      </c>
      <c r="AY476" s="3"/>
      <c r="AZ476" s="26"/>
      <c r="BA476" s="26"/>
      <c r="BB476" s="34"/>
      <c r="BC476" s="26"/>
      <c r="BD476" s="34"/>
      <c r="BE476" s="34"/>
      <c r="BF476" s="34"/>
      <c r="BI476" s="26"/>
    </row>
    <row r="477" spans="1:61" s="4" customFormat="1" ht="13.9" customHeight="1" x14ac:dyDescent="0.25">
      <c r="A477" s="3"/>
      <c r="B477" s="9" t="s">
        <v>537</v>
      </c>
      <c r="C477" s="5"/>
      <c r="D477" s="6"/>
      <c r="E477" s="7"/>
      <c r="F477" s="7"/>
      <c r="G477" s="7"/>
      <c r="H477" s="6"/>
      <c r="I477" s="6"/>
      <c r="J477" s="6">
        <f t="shared" si="187"/>
        <v>0</v>
      </c>
      <c r="K477" s="13" t="str">
        <f t="shared" si="174"/>
        <v>-</v>
      </c>
      <c r="L477" s="6" t="str">
        <f t="shared" si="171"/>
        <v/>
      </c>
      <c r="M477" s="25" t="str">
        <f>IF(I477="","-",IFERROR(VLOOKUP(L477,Segédlisták!$B$3:$C$18,2,0),"-"))</f>
        <v>-</v>
      </c>
      <c r="N477" s="42" t="str">
        <f t="shared" si="172"/>
        <v>-</v>
      </c>
      <c r="O477" s="43"/>
      <c r="P477" s="44" t="str">
        <f t="shared" si="188"/>
        <v>-</v>
      </c>
      <c r="Q477" s="7" t="s">
        <v>1071</v>
      </c>
      <c r="R477" s="1"/>
      <c r="S477" s="1"/>
      <c r="T477" s="17" t="str">
        <f t="shared" si="173"/>
        <v>-</v>
      </c>
      <c r="U477" s="36" t="str">
        <f t="shared" ca="1" si="189"/>
        <v>-</v>
      </c>
      <c r="V477" s="37" t="str">
        <f t="shared" ca="1" si="190"/>
        <v>-</v>
      </c>
      <c r="W477" s="38" t="str">
        <f t="shared" si="191"/>
        <v>-</v>
      </c>
      <c r="X477" s="39" t="str">
        <f t="shared" si="192"/>
        <v>-</v>
      </c>
      <c r="Y477" s="36" t="str">
        <f t="shared" ca="1" si="193"/>
        <v>-</v>
      </c>
      <c r="Z477" s="37" t="str">
        <f t="shared" ca="1" si="194"/>
        <v>-</v>
      </c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39" t="str">
        <f t="shared" si="175"/>
        <v>-</v>
      </c>
      <c r="AN477" s="39" t="str">
        <f t="shared" si="176"/>
        <v>-</v>
      </c>
      <c r="AO477" s="39" t="str">
        <f t="shared" si="177"/>
        <v>-</v>
      </c>
      <c r="AP477" s="39" t="str">
        <f t="shared" si="178"/>
        <v>-</v>
      </c>
      <c r="AQ477" s="39" t="str">
        <f t="shared" si="179"/>
        <v>-</v>
      </c>
      <c r="AR477" s="39" t="str">
        <f t="shared" si="180"/>
        <v>-</v>
      </c>
      <c r="AS477" s="39" t="str">
        <f t="shared" si="181"/>
        <v>-</v>
      </c>
      <c r="AT477" s="39" t="str">
        <f t="shared" si="182"/>
        <v>-</v>
      </c>
      <c r="AU477" s="39" t="str">
        <f t="shared" si="183"/>
        <v>-</v>
      </c>
      <c r="AV477" s="39" t="str">
        <f t="shared" si="184"/>
        <v>-</v>
      </c>
      <c r="AW477" s="39" t="str">
        <f t="shared" si="185"/>
        <v>-</v>
      </c>
      <c r="AX477" s="39" t="str">
        <f t="shared" si="186"/>
        <v>-</v>
      </c>
      <c r="AY477" s="3"/>
      <c r="AZ477" s="26"/>
      <c r="BA477" s="26"/>
      <c r="BB477" s="34"/>
      <c r="BC477" s="26"/>
      <c r="BD477" s="34"/>
      <c r="BE477" s="34"/>
      <c r="BF477" s="34"/>
      <c r="BI477" s="26"/>
    </row>
    <row r="478" spans="1:61" s="4" customFormat="1" ht="13.9" customHeight="1" x14ac:dyDescent="0.25">
      <c r="A478" s="3"/>
      <c r="B478" s="9" t="s">
        <v>538</v>
      </c>
      <c r="C478" s="5"/>
      <c r="D478" s="6"/>
      <c r="E478" s="7"/>
      <c r="F478" s="7"/>
      <c r="G478" s="7"/>
      <c r="H478" s="6"/>
      <c r="I478" s="6"/>
      <c r="J478" s="6">
        <f t="shared" si="187"/>
        <v>0</v>
      </c>
      <c r="K478" s="13" t="str">
        <f t="shared" si="174"/>
        <v>-</v>
      </c>
      <c r="L478" s="6" t="str">
        <f t="shared" si="171"/>
        <v/>
      </c>
      <c r="M478" s="25" t="str">
        <f>IF(I478="","-",IFERROR(VLOOKUP(L478,Segédlisták!$B$3:$C$18,2,0),"-"))</f>
        <v>-</v>
      </c>
      <c r="N478" s="42" t="str">
        <f t="shared" si="172"/>
        <v>-</v>
      </c>
      <c r="O478" s="43"/>
      <c r="P478" s="44" t="str">
        <f t="shared" si="188"/>
        <v>-</v>
      </c>
      <c r="Q478" s="7" t="s">
        <v>1071</v>
      </c>
      <c r="R478" s="1"/>
      <c r="S478" s="1"/>
      <c r="T478" s="17" t="str">
        <f t="shared" si="173"/>
        <v>-</v>
      </c>
      <c r="U478" s="36" t="str">
        <f t="shared" ca="1" si="189"/>
        <v>-</v>
      </c>
      <c r="V478" s="37" t="str">
        <f t="shared" ca="1" si="190"/>
        <v>-</v>
      </c>
      <c r="W478" s="38" t="str">
        <f t="shared" si="191"/>
        <v>-</v>
      </c>
      <c r="X478" s="39" t="str">
        <f t="shared" si="192"/>
        <v>-</v>
      </c>
      <c r="Y478" s="36" t="str">
        <f t="shared" ca="1" si="193"/>
        <v>-</v>
      </c>
      <c r="Z478" s="37" t="str">
        <f t="shared" ca="1" si="194"/>
        <v>-</v>
      </c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39" t="str">
        <f t="shared" si="175"/>
        <v>-</v>
      </c>
      <c r="AN478" s="39" t="str">
        <f t="shared" si="176"/>
        <v>-</v>
      </c>
      <c r="AO478" s="39" t="str">
        <f t="shared" si="177"/>
        <v>-</v>
      </c>
      <c r="AP478" s="39" t="str">
        <f t="shared" si="178"/>
        <v>-</v>
      </c>
      <c r="AQ478" s="39" t="str">
        <f t="shared" si="179"/>
        <v>-</v>
      </c>
      <c r="AR478" s="39" t="str">
        <f t="shared" si="180"/>
        <v>-</v>
      </c>
      <c r="AS478" s="39" t="str">
        <f t="shared" si="181"/>
        <v>-</v>
      </c>
      <c r="AT478" s="39" t="str">
        <f t="shared" si="182"/>
        <v>-</v>
      </c>
      <c r="AU478" s="39" t="str">
        <f t="shared" si="183"/>
        <v>-</v>
      </c>
      <c r="AV478" s="39" t="str">
        <f t="shared" si="184"/>
        <v>-</v>
      </c>
      <c r="AW478" s="39" t="str">
        <f t="shared" si="185"/>
        <v>-</v>
      </c>
      <c r="AX478" s="39" t="str">
        <f t="shared" si="186"/>
        <v>-</v>
      </c>
      <c r="AY478" s="3"/>
      <c r="AZ478" s="26"/>
      <c r="BA478" s="26"/>
      <c r="BB478" s="34"/>
      <c r="BC478" s="26"/>
      <c r="BD478" s="34"/>
      <c r="BE478" s="34"/>
      <c r="BF478" s="34"/>
      <c r="BI478" s="26"/>
    </row>
    <row r="479" spans="1:61" s="4" customFormat="1" ht="13.9" customHeight="1" x14ac:dyDescent="0.25">
      <c r="A479" s="3"/>
      <c r="B479" s="9" t="s">
        <v>539</v>
      </c>
      <c r="C479" s="5"/>
      <c r="D479" s="6"/>
      <c r="E479" s="7"/>
      <c r="F479" s="7"/>
      <c r="G479" s="7"/>
      <c r="H479" s="6"/>
      <c r="I479" s="6"/>
      <c r="J479" s="6">
        <f t="shared" si="187"/>
        <v>0</v>
      </c>
      <c r="K479" s="13" t="str">
        <f t="shared" si="174"/>
        <v>-</v>
      </c>
      <c r="L479" s="6" t="str">
        <f t="shared" si="171"/>
        <v/>
      </c>
      <c r="M479" s="25" t="str">
        <f>IF(I479="","-",IFERROR(VLOOKUP(L479,Segédlisták!$B$3:$C$18,2,0),"-"))</f>
        <v>-</v>
      </c>
      <c r="N479" s="42" t="str">
        <f t="shared" si="172"/>
        <v>-</v>
      </c>
      <c r="O479" s="43"/>
      <c r="P479" s="44" t="str">
        <f t="shared" si="188"/>
        <v>-</v>
      </c>
      <c r="Q479" s="7" t="s">
        <v>1071</v>
      </c>
      <c r="R479" s="1"/>
      <c r="S479" s="1"/>
      <c r="T479" s="17" t="str">
        <f t="shared" si="173"/>
        <v>-</v>
      </c>
      <c r="U479" s="36" t="str">
        <f t="shared" ca="1" si="189"/>
        <v>-</v>
      </c>
      <c r="V479" s="37" t="str">
        <f t="shared" ca="1" si="190"/>
        <v>-</v>
      </c>
      <c r="W479" s="38" t="str">
        <f t="shared" si="191"/>
        <v>-</v>
      </c>
      <c r="X479" s="39" t="str">
        <f t="shared" si="192"/>
        <v>-</v>
      </c>
      <c r="Y479" s="36" t="str">
        <f t="shared" ca="1" si="193"/>
        <v>-</v>
      </c>
      <c r="Z479" s="37" t="str">
        <f t="shared" ca="1" si="194"/>
        <v>-</v>
      </c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39" t="str">
        <f t="shared" si="175"/>
        <v>-</v>
      </c>
      <c r="AN479" s="39" t="str">
        <f t="shared" si="176"/>
        <v>-</v>
      </c>
      <c r="AO479" s="39" t="str">
        <f t="shared" si="177"/>
        <v>-</v>
      </c>
      <c r="AP479" s="39" t="str">
        <f t="shared" si="178"/>
        <v>-</v>
      </c>
      <c r="AQ479" s="39" t="str">
        <f t="shared" si="179"/>
        <v>-</v>
      </c>
      <c r="AR479" s="39" t="str">
        <f t="shared" si="180"/>
        <v>-</v>
      </c>
      <c r="AS479" s="39" t="str">
        <f t="shared" si="181"/>
        <v>-</v>
      </c>
      <c r="AT479" s="39" t="str">
        <f t="shared" si="182"/>
        <v>-</v>
      </c>
      <c r="AU479" s="39" t="str">
        <f t="shared" si="183"/>
        <v>-</v>
      </c>
      <c r="AV479" s="39" t="str">
        <f t="shared" si="184"/>
        <v>-</v>
      </c>
      <c r="AW479" s="39" t="str">
        <f t="shared" si="185"/>
        <v>-</v>
      </c>
      <c r="AX479" s="39" t="str">
        <f t="shared" si="186"/>
        <v>-</v>
      </c>
      <c r="AY479" s="3"/>
      <c r="AZ479" s="26"/>
      <c r="BA479" s="26"/>
      <c r="BB479" s="34"/>
      <c r="BC479" s="26"/>
      <c r="BD479" s="34"/>
      <c r="BE479" s="34"/>
      <c r="BF479" s="34"/>
      <c r="BI479" s="26"/>
    </row>
    <row r="480" spans="1:61" s="4" customFormat="1" ht="13.9" customHeight="1" x14ac:dyDescent="0.25">
      <c r="A480" s="3"/>
      <c r="B480" s="9" t="s">
        <v>540</v>
      </c>
      <c r="C480" s="5"/>
      <c r="D480" s="6"/>
      <c r="E480" s="7"/>
      <c r="F480" s="7"/>
      <c r="G480" s="7"/>
      <c r="H480" s="6"/>
      <c r="I480" s="6"/>
      <c r="J480" s="6">
        <f t="shared" si="187"/>
        <v>0</v>
      </c>
      <c r="K480" s="13" t="str">
        <f t="shared" si="174"/>
        <v>-</v>
      </c>
      <c r="L480" s="6" t="str">
        <f t="shared" si="171"/>
        <v/>
      </c>
      <c r="M480" s="25" t="str">
        <f>IF(I480="","-",IFERROR(VLOOKUP(L480,Segédlisták!$B$3:$C$18,2,0),"-"))</f>
        <v>-</v>
      </c>
      <c r="N480" s="42" t="str">
        <f t="shared" si="172"/>
        <v>-</v>
      </c>
      <c r="O480" s="43"/>
      <c r="P480" s="44" t="str">
        <f t="shared" si="188"/>
        <v>-</v>
      </c>
      <c r="Q480" s="7" t="s">
        <v>1071</v>
      </c>
      <c r="R480" s="1"/>
      <c r="S480" s="1"/>
      <c r="T480" s="17" t="str">
        <f t="shared" si="173"/>
        <v>-</v>
      </c>
      <c r="U480" s="36" t="str">
        <f t="shared" ca="1" si="189"/>
        <v>-</v>
      </c>
      <c r="V480" s="37" t="str">
        <f t="shared" ca="1" si="190"/>
        <v>-</v>
      </c>
      <c r="W480" s="38" t="str">
        <f t="shared" si="191"/>
        <v>-</v>
      </c>
      <c r="X480" s="39" t="str">
        <f t="shared" si="192"/>
        <v>-</v>
      </c>
      <c r="Y480" s="36" t="str">
        <f t="shared" ca="1" si="193"/>
        <v>-</v>
      </c>
      <c r="Z480" s="37" t="str">
        <f t="shared" ca="1" si="194"/>
        <v>-</v>
      </c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39" t="str">
        <f t="shared" si="175"/>
        <v>-</v>
      </c>
      <c r="AN480" s="39" t="str">
        <f t="shared" si="176"/>
        <v>-</v>
      </c>
      <c r="AO480" s="39" t="str">
        <f t="shared" si="177"/>
        <v>-</v>
      </c>
      <c r="AP480" s="39" t="str">
        <f t="shared" si="178"/>
        <v>-</v>
      </c>
      <c r="AQ480" s="39" t="str">
        <f t="shared" si="179"/>
        <v>-</v>
      </c>
      <c r="AR480" s="39" t="str">
        <f t="shared" si="180"/>
        <v>-</v>
      </c>
      <c r="AS480" s="39" t="str">
        <f t="shared" si="181"/>
        <v>-</v>
      </c>
      <c r="AT480" s="39" t="str">
        <f t="shared" si="182"/>
        <v>-</v>
      </c>
      <c r="AU480" s="39" t="str">
        <f t="shared" si="183"/>
        <v>-</v>
      </c>
      <c r="AV480" s="39" t="str">
        <f t="shared" si="184"/>
        <v>-</v>
      </c>
      <c r="AW480" s="39" t="str">
        <f t="shared" si="185"/>
        <v>-</v>
      </c>
      <c r="AX480" s="39" t="str">
        <f t="shared" si="186"/>
        <v>-</v>
      </c>
      <c r="AY480" s="3"/>
      <c r="AZ480" s="26"/>
      <c r="BA480" s="26"/>
      <c r="BB480" s="34"/>
      <c r="BC480" s="26"/>
      <c r="BD480" s="34"/>
      <c r="BE480" s="34"/>
      <c r="BF480" s="34"/>
      <c r="BI480" s="26"/>
    </row>
    <row r="481" spans="1:61" s="4" customFormat="1" ht="13.9" customHeight="1" x14ac:dyDescent="0.25">
      <c r="A481" s="3"/>
      <c r="B481" s="9" t="s">
        <v>541</v>
      </c>
      <c r="C481" s="5"/>
      <c r="D481" s="6"/>
      <c r="E481" s="7"/>
      <c r="F481" s="7"/>
      <c r="G481" s="7"/>
      <c r="H481" s="6"/>
      <c r="I481" s="6"/>
      <c r="J481" s="6">
        <f t="shared" si="187"/>
        <v>0</v>
      </c>
      <c r="K481" s="13" t="str">
        <f t="shared" si="174"/>
        <v>-</v>
      </c>
      <c r="L481" s="6" t="str">
        <f t="shared" si="171"/>
        <v/>
      </c>
      <c r="M481" s="25" t="str">
        <f>IF(I481="","-",IFERROR(VLOOKUP(L481,Segédlisták!$B$3:$C$18,2,0),"-"))</f>
        <v>-</v>
      </c>
      <c r="N481" s="42" t="str">
        <f t="shared" si="172"/>
        <v>-</v>
      </c>
      <c r="O481" s="43"/>
      <c r="P481" s="44" t="str">
        <f t="shared" si="188"/>
        <v>-</v>
      </c>
      <c r="Q481" s="7" t="s">
        <v>1071</v>
      </c>
      <c r="R481" s="1"/>
      <c r="S481" s="1"/>
      <c r="T481" s="17" t="str">
        <f t="shared" si="173"/>
        <v>-</v>
      </c>
      <c r="U481" s="36" t="str">
        <f t="shared" ca="1" si="189"/>
        <v>-</v>
      </c>
      <c r="V481" s="37" t="str">
        <f t="shared" ca="1" si="190"/>
        <v>-</v>
      </c>
      <c r="W481" s="38" t="str">
        <f t="shared" si="191"/>
        <v>-</v>
      </c>
      <c r="X481" s="39" t="str">
        <f t="shared" si="192"/>
        <v>-</v>
      </c>
      <c r="Y481" s="36" t="str">
        <f t="shared" ca="1" si="193"/>
        <v>-</v>
      </c>
      <c r="Z481" s="37" t="str">
        <f t="shared" ca="1" si="194"/>
        <v>-</v>
      </c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39" t="str">
        <f t="shared" si="175"/>
        <v>-</v>
      </c>
      <c r="AN481" s="39" t="str">
        <f t="shared" si="176"/>
        <v>-</v>
      </c>
      <c r="AO481" s="39" t="str">
        <f t="shared" si="177"/>
        <v>-</v>
      </c>
      <c r="AP481" s="39" t="str">
        <f t="shared" si="178"/>
        <v>-</v>
      </c>
      <c r="AQ481" s="39" t="str">
        <f t="shared" si="179"/>
        <v>-</v>
      </c>
      <c r="AR481" s="39" t="str">
        <f t="shared" si="180"/>
        <v>-</v>
      </c>
      <c r="AS481" s="39" t="str">
        <f t="shared" si="181"/>
        <v>-</v>
      </c>
      <c r="AT481" s="39" t="str">
        <f t="shared" si="182"/>
        <v>-</v>
      </c>
      <c r="AU481" s="39" t="str">
        <f t="shared" si="183"/>
        <v>-</v>
      </c>
      <c r="AV481" s="39" t="str">
        <f t="shared" si="184"/>
        <v>-</v>
      </c>
      <c r="AW481" s="39" t="str">
        <f t="shared" si="185"/>
        <v>-</v>
      </c>
      <c r="AX481" s="39" t="str">
        <f t="shared" si="186"/>
        <v>-</v>
      </c>
      <c r="AY481" s="3"/>
      <c r="AZ481" s="26"/>
      <c r="BA481" s="26"/>
      <c r="BB481" s="34"/>
      <c r="BC481" s="26"/>
      <c r="BD481" s="34"/>
      <c r="BE481" s="34"/>
      <c r="BF481" s="34"/>
      <c r="BI481" s="26"/>
    </row>
    <row r="482" spans="1:61" s="4" customFormat="1" ht="13.9" customHeight="1" x14ac:dyDescent="0.25">
      <c r="A482" s="3"/>
      <c r="B482" s="9" t="s">
        <v>542</v>
      </c>
      <c r="C482" s="5"/>
      <c r="D482" s="6"/>
      <c r="E482" s="7"/>
      <c r="F482" s="7"/>
      <c r="G482" s="7"/>
      <c r="H482" s="6"/>
      <c r="I482" s="6"/>
      <c r="J482" s="6">
        <f t="shared" si="187"/>
        <v>0</v>
      </c>
      <c r="K482" s="13" t="str">
        <f t="shared" si="174"/>
        <v>-</v>
      </c>
      <c r="L482" s="6" t="str">
        <f t="shared" si="171"/>
        <v/>
      </c>
      <c r="M482" s="25" t="str">
        <f>IF(I482="","-",IFERROR(VLOOKUP(L482,Segédlisták!$B$3:$C$18,2,0),"-"))</f>
        <v>-</v>
      </c>
      <c r="N482" s="42" t="str">
        <f t="shared" si="172"/>
        <v>-</v>
      </c>
      <c r="O482" s="43"/>
      <c r="P482" s="44" t="str">
        <f t="shared" si="188"/>
        <v>-</v>
      </c>
      <c r="Q482" s="7" t="s">
        <v>1071</v>
      </c>
      <c r="R482" s="1"/>
      <c r="S482" s="1"/>
      <c r="T482" s="17" t="str">
        <f t="shared" si="173"/>
        <v>-</v>
      </c>
      <c r="U482" s="36" t="str">
        <f t="shared" ca="1" si="189"/>
        <v>-</v>
      </c>
      <c r="V482" s="37" t="str">
        <f t="shared" ca="1" si="190"/>
        <v>-</v>
      </c>
      <c r="W482" s="38" t="str">
        <f t="shared" si="191"/>
        <v>-</v>
      </c>
      <c r="X482" s="39" t="str">
        <f t="shared" si="192"/>
        <v>-</v>
      </c>
      <c r="Y482" s="36" t="str">
        <f t="shared" ca="1" si="193"/>
        <v>-</v>
      </c>
      <c r="Z482" s="37" t="str">
        <f t="shared" ca="1" si="194"/>
        <v>-</v>
      </c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39" t="str">
        <f t="shared" si="175"/>
        <v>-</v>
      </c>
      <c r="AN482" s="39" t="str">
        <f t="shared" si="176"/>
        <v>-</v>
      </c>
      <c r="AO482" s="39" t="str">
        <f t="shared" si="177"/>
        <v>-</v>
      </c>
      <c r="AP482" s="39" t="str">
        <f t="shared" si="178"/>
        <v>-</v>
      </c>
      <c r="AQ482" s="39" t="str">
        <f t="shared" si="179"/>
        <v>-</v>
      </c>
      <c r="AR482" s="39" t="str">
        <f t="shared" si="180"/>
        <v>-</v>
      </c>
      <c r="AS482" s="39" t="str">
        <f t="shared" si="181"/>
        <v>-</v>
      </c>
      <c r="AT482" s="39" t="str">
        <f t="shared" si="182"/>
        <v>-</v>
      </c>
      <c r="AU482" s="39" t="str">
        <f t="shared" si="183"/>
        <v>-</v>
      </c>
      <c r="AV482" s="39" t="str">
        <f t="shared" si="184"/>
        <v>-</v>
      </c>
      <c r="AW482" s="39" t="str">
        <f t="shared" si="185"/>
        <v>-</v>
      </c>
      <c r="AX482" s="39" t="str">
        <f t="shared" si="186"/>
        <v>-</v>
      </c>
      <c r="AY482" s="3"/>
      <c r="AZ482" s="26"/>
      <c r="BA482" s="26"/>
      <c r="BB482" s="34"/>
      <c r="BC482" s="26"/>
      <c r="BD482" s="34"/>
      <c r="BE482" s="34"/>
      <c r="BF482" s="34"/>
      <c r="BI482" s="26"/>
    </row>
    <row r="483" spans="1:61" s="4" customFormat="1" ht="13.9" customHeight="1" x14ac:dyDescent="0.25">
      <c r="A483" s="3"/>
      <c r="B483" s="9" t="s">
        <v>543</v>
      </c>
      <c r="C483" s="5"/>
      <c r="D483" s="6"/>
      <c r="E483" s="7"/>
      <c r="F483" s="7"/>
      <c r="G483" s="7"/>
      <c r="H483" s="6"/>
      <c r="I483" s="6"/>
      <c r="J483" s="6">
        <f t="shared" si="187"/>
        <v>0</v>
      </c>
      <c r="K483" s="13" t="str">
        <f t="shared" si="174"/>
        <v>-</v>
      </c>
      <c r="L483" s="6" t="str">
        <f t="shared" si="171"/>
        <v/>
      </c>
      <c r="M483" s="25" t="str">
        <f>IF(I483="","-",IFERROR(VLOOKUP(L483,Segédlisták!$B$3:$C$18,2,0),"-"))</f>
        <v>-</v>
      </c>
      <c r="N483" s="42" t="str">
        <f t="shared" si="172"/>
        <v>-</v>
      </c>
      <c r="O483" s="43"/>
      <c r="P483" s="44" t="str">
        <f t="shared" si="188"/>
        <v>-</v>
      </c>
      <c r="Q483" s="7" t="s">
        <v>1071</v>
      </c>
      <c r="R483" s="1"/>
      <c r="S483" s="1"/>
      <c r="T483" s="17" t="str">
        <f t="shared" si="173"/>
        <v>-</v>
      </c>
      <c r="U483" s="36" t="str">
        <f t="shared" ca="1" si="189"/>
        <v>-</v>
      </c>
      <c r="V483" s="37" t="str">
        <f t="shared" ca="1" si="190"/>
        <v>-</v>
      </c>
      <c r="W483" s="38" t="str">
        <f t="shared" si="191"/>
        <v>-</v>
      </c>
      <c r="X483" s="39" t="str">
        <f t="shared" si="192"/>
        <v>-</v>
      </c>
      <c r="Y483" s="36" t="str">
        <f t="shared" ca="1" si="193"/>
        <v>-</v>
      </c>
      <c r="Z483" s="37" t="str">
        <f t="shared" ca="1" si="194"/>
        <v>-</v>
      </c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39" t="str">
        <f t="shared" si="175"/>
        <v>-</v>
      </c>
      <c r="AN483" s="39" t="str">
        <f t="shared" si="176"/>
        <v>-</v>
      </c>
      <c r="AO483" s="39" t="str">
        <f t="shared" si="177"/>
        <v>-</v>
      </c>
      <c r="AP483" s="39" t="str">
        <f t="shared" si="178"/>
        <v>-</v>
      </c>
      <c r="AQ483" s="39" t="str">
        <f t="shared" si="179"/>
        <v>-</v>
      </c>
      <c r="AR483" s="39" t="str">
        <f t="shared" si="180"/>
        <v>-</v>
      </c>
      <c r="AS483" s="39" t="str">
        <f t="shared" si="181"/>
        <v>-</v>
      </c>
      <c r="AT483" s="39" t="str">
        <f t="shared" si="182"/>
        <v>-</v>
      </c>
      <c r="AU483" s="39" t="str">
        <f t="shared" si="183"/>
        <v>-</v>
      </c>
      <c r="AV483" s="39" t="str">
        <f t="shared" si="184"/>
        <v>-</v>
      </c>
      <c r="AW483" s="39" t="str">
        <f t="shared" si="185"/>
        <v>-</v>
      </c>
      <c r="AX483" s="39" t="str">
        <f t="shared" si="186"/>
        <v>-</v>
      </c>
      <c r="AY483" s="3"/>
      <c r="AZ483" s="26"/>
      <c r="BA483" s="26"/>
      <c r="BB483" s="34"/>
      <c r="BC483" s="26"/>
      <c r="BD483" s="34"/>
      <c r="BE483" s="34"/>
      <c r="BF483" s="34"/>
      <c r="BI483" s="26"/>
    </row>
    <row r="484" spans="1:61" s="4" customFormat="1" ht="13.9" customHeight="1" x14ac:dyDescent="0.25">
      <c r="A484" s="3"/>
      <c r="B484" s="9" t="s">
        <v>544</v>
      </c>
      <c r="C484" s="5"/>
      <c r="D484" s="6"/>
      <c r="E484" s="7"/>
      <c r="F484" s="7"/>
      <c r="G484" s="7"/>
      <c r="H484" s="6"/>
      <c r="I484" s="6"/>
      <c r="J484" s="6">
        <f t="shared" si="187"/>
        <v>0</v>
      </c>
      <c r="K484" s="13" t="str">
        <f t="shared" si="174"/>
        <v>-</v>
      </c>
      <c r="L484" s="6" t="str">
        <f t="shared" si="171"/>
        <v/>
      </c>
      <c r="M484" s="25" t="str">
        <f>IF(I484="","-",IFERROR(VLOOKUP(L484,Segédlisták!$B$3:$C$18,2,0),"-"))</f>
        <v>-</v>
      </c>
      <c r="N484" s="42" t="str">
        <f t="shared" si="172"/>
        <v>-</v>
      </c>
      <c r="O484" s="43"/>
      <c r="P484" s="44" t="str">
        <f t="shared" si="188"/>
        <v>-</v>
      </c>
      <c r="Q484" s="7" t="s">
        <v>1071</v>
      </c>
      <c r="R484" s="1"/>
      <c r="S484" s="1"/>
      <c r="T484" s="17" t="str">
        <f t="shared" si="173"/>
        <v>-</v>
      </c>
      <c r="U484" s="36" t="str">
        <f t="shared" ca="1" si="189"/>
        <v>-</v>
      </c>
      <c r="V484" s="37" t="str">
        <f t="shared" ca="1" si="190"/>
        <v>-</v>
      </c>
      <c r="W484" s="38" t="str">
        <f t="shared" si="191"/>
        <v>-</v>
      </c>
      <c r="X484" s="39" t="str">
        <f t="shared" si="192"/>
        <v>-</v>
      </c>
      <c r="Y484" s="36" t="str">
        <f t="shared" ca="1" si="193"/>
        <v>-</v>
      </c>
      <c r="Z484" s="37" t="str">
        <f t="shared" ca="1" si="194"/>
        <v>-</v>
      </c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39" t="str">
        <f t="shared" si="175"/>
        <v>-</v>
      </c>
      <c r="AN484" s="39" t="str">
        <f t="shared" si="176"/>
        <v>-</v>
      </c>
      <c r="AO484" s="39" t="str">
        <f t="shared" si="177"/>
        <v>-</v>
      </c>
      <c r="AP484" s="39" t="str">
        <f t="shared" si="178"/>
        <v>-</v>
      </c>
      <c r="AQ484" s="39" t="str">
        <f t="shared" si="179"/>
        <v>-</v>
      </c>
      <c r="AR484" s="39" t="str">
        <f t="shared" si="180"/>
        <v>-</v>
      </c>
      <c r="AS484" s="39" t="str">
        <f t="shared" si="181"/>
        <v>-</v>
      </c>
      <c r="AT484" s="39" t="str">
        <f t="shared" si="182"/>
        <v>-</v>
      </c>
      <c r="AU484" s="39" t="str">
        <f t="shared" si="183"/>
        <v>-</v>
      </c>
      <c r="AV484" s="39" t="str">
        <f t="shared" si="184"/>
        <v>-</v>
      </c>
      <c r="AW484" s="39" t="str">
        <f t="shared" si="185"/>
        <v>-</v>
      </c>
      <c r="AX484" s="39" t="str">
        <f t="shared" si="186"/>
        <v>-</v>
      </c>
      <c r="AY484" s="3"/>
      <c r="AZ484" s="26"/>
      <c r="BA484" s="26"/>
      <c r="BB484" s="34"/>
      <c r="BC484" s="26"/>
      <c r="BD484" s="34"/>
      <c r="BE484" s="34"/>
      <c r="BF484" s="34"/>
      <c r="BI484" s="26"/>
    </row>
    <row r="485" spans="1:61" s="4" customFormat="1" ht="13.9" customHeight="1" x14ac:dyDescent="0.25">
      <c r="A485" s="3"/>
      <c r="B485" s="9" t="s">
        <v>545</v>
      </c>
      <c r="C485" s="5"/>
      <c r="D485" s="6"/>
      <c r="E485" s="7"/>
      <c r="F485" s="7"/>
      <c r="G485" s="7"/>
      <c r="H485" s="6"/>
      <c r="I485" s="6"/>
      <c r="J485" s="6">
        <f t="shared" si="187"/>
        <v>0</v>
      </c>
      <c r="K485" s="13" t="str">
        <f t="shared" si="174"/>
        <v>-</v>
      </c>
      <c r="L485" s="6" t="str">
        <f t="shared" si="171"/>
        <v/>
      </c>
      <c r="M485" s="25" t="str">
        <f>IF(I485="","-",IFERROR(VLOOKUP(L485,Segédlisták!$B$3:$C$18,2,0),"-"))</f>
        <v>-</v>
      </c>
      <c r="N485" s="42" t="str">
        <f t="shared" si="172"/>
        <v>-</v>
      </c>
      <c r="O485" s="43"/>
      <c r="P485" s="44" t="str">
        <f t="shared" si="188"/>
        <v>-</v>
      </c>
      <c r="Q485" s="7" t="s">
        <v>1071</v>
      </c>
      <c r="R485" s="1"/>
      <c r="S485" s="1"/>
      <c r="T485" s="17" t="str">
        <f t="shared" si="173"/>
        <v>-</v>
      </c>
      <c r="U485" s="36" t="str">
        <f t="shared" ca="1" si="189"/>
        <v>-</v>
      </c>
      <c r="V485" s="37" t="str">
        <f t="shared" ca="1" si="190"/>
        <v>-</v>
      </c>
      <c r="W485" s="38" t="str">
        <f t="shared" si="191"/>
        <v>-</v>
      </c>
      <c r="X485" s="39" t="str">
        <f t="shared" si="192"/>
        <v>-</v>
      </c>
      <c r="Y485" s="36" t="str">
        <f t="shared" ca="1" si="193"/>
        <v>-</v>
      </c>
      <c r="Z485" s="37" t="str">
        <f t="shared" ca="1" si="194"/>
        <v>-</v>
      </c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39" t="str">
        <f t="shared" si="175"/>
        <v>-</v>
      </c>
      <c r="AN485" s="39" t="str">
        <f t="shared" si="176"/>
        <v>-</v>
      </c>
      <c r="AO485" s="39" t="str">
        <f t="shared" si="177"/>
        <v>-</v>
      </c>
      <c r="AP485" s="39" t="str">
        <f t="shared" si="178"/>
        <v>-</v>
      </c>
      <c r="AQ485" s="39" t="str">
        <f t="shared" si="179"/>
        <v>-</v>
      </c>
      <c r="AR485" s="39" t="str">
        <f t="shared" si="180"/>
        <v>-</v>
      </c>
      <c r="AS485" s="39" t="str">
        <f t="shared" si="181"/>
        <v>-</v>
      </c>
      <c r="AT485" s="39" t="str">
        <f t="shared" si="182"/>
        <v>-</v>
      </c>
      <c r="AU485" s="39" t="str">
        <f t="shared" si="183"/>
        <v>-</v>
      </c>
      <c r="AV485" s="39" t="str">
        <f t="shared" si="184"/>
        <v>-</v>
      </c>
      <c r="AW485" s="39" t="str">
        <f t="shared" si="185"/>
        <v>-</v>
      </c>
      <c r="AX485" s="39" t="str">
        <f t="shared" si="186"/>
        <v>-</v>
      </c>
      <c r="AY485" s="3"/>
      <c r="AZ485" s="26"/>
      <c r="BA485" s="26"/>
      <c r="BB485" s="34"/>
      <c r="BC485" s="26"/>
      <c r="BD485" s="34"/>
      <c r="BE485" s="34"/>
      <c r="BF485" s="34"/>
      <c r="BI485" s="26"/>
    </row>
    <row r="486" spans="1:61" s="4" customFormat="1" ht="13.9" customHeight="1" x14ac:dyDescent="0.25">
      <c r="A486" s="3"/>
      <c r="B486" s="9" t="s">
        <v>546</v>
      </c>
      <c r="C486" s="5"/>
      <c r="D486" s="6"/>
      <c r="E486" s="7"/>
      <c r="F486" s="7"/>
      <c r="G486" s="7"/>
      <c r="H486" s="6"/>
      <c r="I486" s="6"/>
      <c r="J486" s="6">
        <f t="shared" si="187"/>
        <v>0</v>
      </c>
      <c r="K486" s="13" t="str">
        <f t="shared" si="174"/>
        <v>-</v>
      </c>
      <c r="L486" s="6" t="str">
        <f t="shared" si="171"/>
        <v/>
      </c>
      <c r="M486" s="25" t="str">
        <f>IF(I486="","-",IFERROR(VLOOKUP(L486,Segédlisták!$B$3:$C$18,2,0),"-"))</f>
        <v>-</v>
      </c>
      <c r="N486" s="42" t="str">
        <f t="shared" si="172"/>
        <v>-</v>
      </c>
      <c r="O486" s="43"/>
      <c r="P486" s="44" t="str">
        <f t="shared" si="188"/>
        <v>-</v>
      </c>
      <c r="Q486" s="7" t="s">
        <v>1071</v>
      </c>
      <c r="R486" s="1"/>
      <c r="S486" s="1"/>
      <c r="T486" s="17" t="str">
        <f t="shared" si="173"/>
        <v>-</v>
      </c>
      <c r="U486" s="36" t="str">
        <f t="shared" ca="1" si="189"/>
        <v>-</v>
      </c>
      <c r="V486" s="37" t="str">
        <f t="shared" ca="1" si="190"/>
        <v>-</v>
      </c>
      <c r="W486" s="38" t="str">
        <f t="shared" si="191"/>
        <v>-</v>
      </c>
      <c r="X486" s="39" t="str">
        <f t="shared" si="192"/>
        <v>-</v>
      </c>
      <c r="Y486" s="36" t="str">
        <f t="shared" ca="1" si="193"/>
        <v>-</v>
      </c>
      <c r="Z486" s="37" t="str">
        <f t="shared" ca="1" si="194"/>
        <v>-</v>
      </c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39" t="str">
        <f t="shared" si="175"/>
        <v>-</v>
      </c>
      <c r="AN486" s="39" t="str">
        <f t="shared" si="176"/>
        <v>-</v>
      </c>
      <c r="AO486" s="39" t="str">
        <f t="shared" si="177"/>
        <v>-</v>
      </c>
      <c r="AP486" s="39" t="str">
        <f t="shared" si="178"/>
        <v>-</v>
      </c>
      <c r="AQ486" s="39" t="str">
        <f t="shared" si="179"/>
        <v>-</v>
      </c>
      <c r="AR486" s="39" t="str">
        <f t="shared" si="180"/>
        <v>-</v>
      </c>
      <c r="AS486" s="39" t="str">
        <f t="shared" si="181"/>
        <v>-</v>
      </c>
      <c r="AT486" s="39" t="str">
        <f t="shared" si="182"/>
        <v>-</v>
      </c>
      <c r="AU486" s="39" t="str">
        <f t="shared" si="183"/>
        <v>-</v>
      </c>
      <c r="AV486" s="39" t="str">
        <f t="shared" si="184"/>
        <v>-</v>
      </c>
      <c r="AW486" s="39" t="str">
        <f t="shared" si="185"/>
        <v>-</v>
      </c>
      <c r="AX486" s="39" t="str">
        <f t="shared" si="186"/>
        <v>-</v>
      </c>
      <c r="AY486" s="3"/>
      <c r="AZ486" s="26"/>
      <c r="BA486" s="26"/>
      <c r="BB486" s="34"/>
      <c r="BC486" s="26"/>
      <c r="BD486" s="34"/>
      <c r="BE486" s="34"/>
      <c r="BF486" s="34"/>
      <c r="BI486" s="26"/>
    </row>
    <row r="487" spans="1:61" s="4" customFormat="1" ht="13.9" customHeight="1" x14ac:dyDescent="0.25">
      <c r="A487" s="3"/>
      <c r="B487" s="9" t="s">
        <v>547</v>
      </c>
      <c r="C487" s="5"/>
      <c r="D487" s="6"/>
      <c r="E487" s="7"/>
      <c r="F487" s="7"/>
      <c r="G487" s="7"/>
      <c r="H487" s="6"/>
      <c r="I487" s="6"/>
      <c r="J487" s="6">
        <f t="shared" si="187"/>
        <v>0</v>
      </c>
      <c r="K487" s="13" t="str">
        <f t="shared" si="174"/>
        <v>-</v>
      </c>
      <c r="L487" s="6" t="str">
        <f t="shared" si="171"/>
        <v/>
      </c>
      <c r="M487" s="25" t="str">
        <f>IF(I487="","-",IFERROR(VLOOKUP(L487,Segédlisták!$B$3:$C$18,2,0),"-"))</f>
        <v>-</v>
      </c>
      <c r="N487" s="42" t="str">
        <f t="shared" si="172"/>
        <v>-</v>
      </c>
      <c r="O487" s="43"/>
      <c r="P487" s="44" t="str">
        <f t="shared" si="188"/>
        <v>-</v>
      </c>
      <c r="Q487" s="7" t="s">
        <v>1071</v>
      </c>
      <c r="R487" s="1"/>
      <c r="S487" s="1"/>
      <c r="T487" s="17" t="str">
        <f t="shared" si="173"/>
        <v>-</v>
      </c>
      <c r="U487" s="36" t="str">
        <f t="shared" ca="1" si="189"/>
        <v>-</v>
      </c>
      <c r="V487" s="37" t="str">
        <f t="shared" ca="1" si="190"/>
        <v>-</v>
      </c>
      <c r="W487" s="38" t="str">
        <f t="shared" si="191"/>
        <v>-</v>
      </c>
      <c r="X487" s="39" t="str">
        <f t="shared" si="192"/>
        <v>-</v>
      </c>
      <c r="Y487" s="36" t="str">
        <f t="shared" ca="1" si="193"/>
        <v>-</v>
      </c>
      <c r="Z487" s="37" t="str">
        <f t="shared" ca="1" si="194"/>
        <v>-</v>
      </c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39" t="str">
        <f t="shared" si="175"/>
        <v>-</v>
      </c>
      <c r="AN487" s="39" t="str">
        <f t="shared" si="176"/>
        <v>-</v>
      </c>
      <c r="AO487" s="39" t="str">
        <f t="shared" si="177"/>
        <v>-</v>
      </c>
      <c r="AP487" s="39" t="str">
        <f t="shared" si="178"/>
        <v>-</v>
      </c>
      <c r="AQ487" s="39" t="str">
        <f t="shared" si="179"/>
        <v>-</v>
      </c>
      <c r="AR487" s="39" t="str">
        <f t="shared" si="180"/>
        <v>-</v>
      </c>
      <c r="AS487" s="39" t="str">
        <f t="shared" si="181"/>
        <v>-</v>
      </c>
      <c r="AT487" s="39" t="str">
        <f t="shared" si="182"/>
        <v>-</v>
      </c>
      <c r="AU487" s="39" t="str">
        <f t="shared" si="183"/>
        <v>-</v>
      </c>
      <c r="AV487" s="39" t="str">
        <f t="shared" si="184"/>
        <v>-</v>
      </c>
      <c r="AW487" s="39" t="str">
        <f t="shared" si="185"/>
        <v>-</v>
      </c>
      <c r="AX487" s="39" t="str">
        <f t="shared" si="186"/>
        <v>-</v>
      </c>
      <c r="AY487" s="3"/>
      <c r="AZ487" s="26"/>
      <c r="BA487" s="26"/>
      <c r="BB487" s="34"/>
      <c r="BC487" s="26"/>
      <c r="BD487" s="34"/>
      <c r="BE487" s="34"/>
      <c r="BF487" s="34"/>
      <c r="BI487" s="26"/>
    </row>
    <row r="488" spans="1:61" s="4" customFormat="1" ht="13.9" customHeight="1" x14ac:dyDescent="0.25">
      <c r="A488" s="3"/>
      <c r="B488" s="9" t="s">
        <v>548</v>
      </c>
      <c r="C488" s="5"/>
      <c r="D488" s="6"/>
      <c r="E488" s="7"/>
      <c r="F488" s="7"/>
      <c r="G488" s="7"/>
      <c r="H488" s="6"/>
      <c r="I488" s="6"/>
      <c r="J488" s="6">
        <f t="shared" si="187"/>
        <v>0</v>
      </c>
      <c r="K488" s="13" t="str">
        <f t="shared" si="174"/>
        <v>-</v>
      </c>
      <c r="L488" s="6" t="str">
        <f t="shared" si="171"/>
        <v/>
      </c>
      <c r="M488" s="25" t="str">
        <f>IF(I488="","-",IFERROR(VLOOKUP(L488,Segédlisták!$B$3:$C$18,2,0),"-"))</f>
        <v>-</v>
      </c>
      <c r="N488" s="42" t="str">
        <f t="shared" si="172"/>
        <v>-</v>
      </c>
      <c r="O488" s="43"/>
      <c r="P488" s="44" t="str">
        <f t="shared" si="188"/>
        <v>-</v>
      </c>
      <c r="Q488" s="7" t="s">
        <v>1071</v>
      </c>
      <c r="R488" s="1"/>
      <c r="S488" s="1"/>
      <c r="T488" s="17" t="str">
        <f t="shared" si="173"/>
        <v>-</v>
      </c>
      <c r="U488" s="36" t="str">
        <f t="shared" ca="1" si="189"/>
        <v>-</v>
      </c>
      <c r="V488" s="37" t="str">
        <f t="shared" ca="1" si="190"/>
        <v>-</v>
      </c>
      <c r="W488" s="38" t="str">
        <f t="shared" si="191"/>
        <v>-</v>
      </c>
      <c r="X488" s="39" t="str">
        <f t="shared" si="192"/>
        <v>-</v>
      </c>
      <c r="Y488" s="36" t="str">
        <f t="shared" ca="1" si="193"/>
        <v>-</v>
      </c>
      <c r="Z488" s="37" t="str">
        <f t="shared" ca="1" si="194"/>
        <v>-</v>
      </c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39" t="str">
        <f t="shared" si="175"/>
        <v>-</v>
      </c>
      <c r="AN488" s="39" t="str">
        <f t="shared" si="176"/>
        <v>-</v>
      </c>
      <c r="AO488" s="39" t="str">
        <f t="shared" si="177"/>
        <v>-</v>
      </c>
      <c r="AP488" s="39" t="str">
        <f t="shared" si="178"/>
        <v>-</v>
      </c>
      <c r="AQ488" s="39" t="str">
        <f t="shared" si="179"/>
        <v>-</v>
      </c>
      <c r="AR488" s="39" t="str">
        <f t="shared" si="180"/>
        <v>-</v>
      </c>
      <c r="AS488" s="39" t="str">
        <f t="shared" si="181"/>
        <v>-</v>
      </c>
      <c r="AT488" s="39" t="str">
        <f t="shared" si="182"/>
        <v>-</v>
      </c>
      <c r="AU488" s="39" t="str">
        <f t="shared" si="183"/>
        <v>-</v>
      </c>
      <c r="AV488" s="39" t="str">
        <f t="shared" si="184"/>
        <v>-</v>
      </c>
      <c r="AW488" s="39" t="str">
        <f t="shared" si="185"/>
        <v>-</v>
      </c>
      <c r="AX488" s="39" t="str">
        <f t="shared" si="186"/>
        <v>-</v>
      </c>
      <c r="AY488" s="3"/>
      <c r="AZ488" s="26"/>
      <c r="BA488" s="26"/>
      <c r="BB488" s="34"/>
      <c r="BC488" s="26"/>
      <c r="BD488" s="34"/>
      <c r="BE488" s="34"/>
      <c r="BF488" s="34"/>
      <c r="BI488" s="26"/>
    </row>
    <row r="489" spans="1:61" s="4" customFormat="1" ht="13.9" customHeight="1" x14ac:dyDescent="0.25">
      <c r="A489" s="3"/>
      <c r="B489" s="9" t="s">
        <v>549</v>
      </c>
      <c r="C489" s="5"/>
      <c r="D489" s="6"/>
      <c r="E489" s="7"/>
      <c r="F489" s="7"/>
      <c r="G489" s="7"/>
      <c r="H489" s="6"/>
      <c r="I489" s="6"/>
      <c r="J489" s="6">
        <f t="shared" si="187"/>
        <v>0</v>
      </c>
      <c r="K489" s="13" t="str">
        <f t="shared" si="174"/>
        <v>-</v>
      </c>
      <c r="L489" s="6" t="str">
        <f t="shared" si="171"/>
        <v/>
      </c>
      <c r="M489" s="25" t="str">
        <f>IF(I489="","-",IFERROR(VLOOKUP(L489,Segédlisták!$B$3:$C$18,2,0),"-"))</f>
        <v>-</v>
      </c>
      <c r="N489" s="42" t="str">
        <f t="shared" si="172"/>
        <v>-</v>
      </c>
      <c r="O489" s="43"/>
      <c r="P489" s="44" t="str">
        <f t="shared" si="188"/>
        <v>-</v>
      </c>
      <c r="Q489" s="7" t="s">
        <v>1071</v>
      </c>
      <c r="R489" s="1"/>
      <c r="S489" s="1"/>
      <c r="T489" s="17" t="str">
        <f t="shared" si="173"/>
        <v>-</v>
      </c>
      <c r="U489" s="36" t="str">
        <f t="shared" ca="1" si="189"/>
        <v>-</v>
      </c>
      <c r="V489" s="37" t="str">
        <f t="shared" ca="1" si="190"/>
        <v>-</v>
      </c>
      <c r="W489" s="38" t="str">
        <f t="shared" si="191"/>
        <v>-</v>
      </c>
      <c r="X489" s="39" t="str">
        <f t="shared" si="192"/>
        <v>-</v>
      </c>
      <c r="Y489" s="36" t="str">
        <f t="shared" ca="1" si="193"/>
        <v>-</v>
      </c>
      <c r="Z489" s="37" t="str">
        <f t="shared" ca="1" si="194"/>
        <v>-</v>
      </c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39" t="str">
        <f t="shared" si="175"/>
        <v>-</v>
      </c>
      <c r="AN489" s="39" t="str">
        <f t="shared" si="176"/>
        <v>-</v>
      </c>
      <c r="AO489" s="39" t="str">
        <f t="shared" si="177"/>
        <v>-</v>
      </c>
      <c r="AP489" s="39" t="str">
        <f t="shared" si="178"/>
        <v>-</v>
      </c>
      <c r="AQ489" s="39" t="str">
        <f t="shared" si="179"/>
        <v>-</v>
      </c>
      <c r="AR489" s="39" t="str">
        <f t="shared" si="180"/>
        <v>-</v>
      </c>
      <c r="AS489" s="39" t="str">
        <f t="shared" si="181"/>
        <v>-</v>
      </c>
      <c r="AT489" s="39" t="str">
        <f t="shared" si="182"/>
        <v>-</v>
      </c>
      <c r="AU489" s="39" t="str">
        <f t="shared" si="183"/>
        <v>-</v>
      </c>
      <c r="AV489" s="39" t="str">
        <f t="shared" si="184"/>
        <v>-</v>
      </c>
      <c r="AW489" s="39" t="str">
        <f t="shared" si="185"/>
        <v>-</v>
      </c>
      <c r="AX489" s="39" t="str">
        <f t="shared" si="186"/>
        <v>-</v>
      </c>
      <c r="AY489" s="3"/>
      <c r="AZ489" s="26"/>
      <c r="BA489" s="26"/>
      <c r="BB489" s="34"/>
      <c r="BC489" s="26"/>
      <c r="BD489" s="34"/>
      <c r="BE489" s="34"/>
      <c r="BF489" s="34"/>
      <c r="BI489" s="26"/>
    </row>
    <row r="490" spans="1:61" s="4" customFormat="1" ht="13.9" customHeight="1" x14ac:dyDescent="0.25">
      <c r="A490" s="3"/>
      <c r="B490" s="9" t="s">
        <v>550</v>
      </c>
      <c r="C490" s="5"/>
      <c r="D490" s="6"/>
      <c r="E490" s="7"/>
      <c r="F490" s="7"/>
      <c r="G490" s="7"/>
      <c r="H490" s="6"/>
      <c r="I490" s="6"/>
      <c r="J490" s="6">
        <f t="shared" si="187"/>
        <v>0</v>
      </c>
      <c r="K490" s="13" t="str">
        <f t="shared" si="174"/>
        <v>-</v>
      </c>
      <c r="L490" s="6" t="str">
        <f t="shared" si="171"/>
        <v/>
      </c>
      <c r="M490" s="25" t="str">
        <f>IF(I490="","-",IFERROR(VLOOKUP(L490,Segédlisták!$B$3:$C$18,2,0),"-"))</f>
        <v>-</v>
      </c>
      <c r="N490" s="42" t="str">
        <f t="shared" si="172"/>
        <v>-</v>
      </c>
      <c r="O490" s="43"/>
      <c r="P490" s="44" t="str">
        <f t="shared" si="188"/>
        <v>-</v>
      </c>
      <c r="Q490" s="7" t="s">
        <v>1071</v>
      </c>
      <c r="R490" s="1"/>
      <c r="S490" s="1"/>
      <c r="T490" s="17" t="str">
        <f t="shared" si="173"/>
        <v>-</v>
      </c>
      <c r="U490" s="36" t="str">
        <f t="shared" ca="1" si="189"/>
        <v>-</v>
      </c>
      <c r="V490" s="37" t="str">
        <f t="shared" ca="1" si="190"/>
        <v>-</v>
      </c>
      <c r="W490" s="38" t="str">
        <f t="shared" si="191"/>
        <v>-</v>
      </c>
      <c r="X490" s="39" t="str">
        <f t="shared" si="192"/>
        <v>-</v>
      </c>
      <c r="Y490" s="36" t="str">
        <f t="shared" ca="1" si="193"/>
        <v>-</v>
      </c>
      <c r="Z490" s="37" t="str">
        <f t="shared" ca="1" si="194"/>
        <v>-</v>
      </c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39" t="str">
        <f t="shared" si="175"/>
        <v>-</v>
      </c>
      <c r="AN490" s="39" t="str">
        <f t="shared" si="176"/>
        <v>-</v>
      </c>
      <c r="AO490" s="39" t="str">
        <f t="shared" si="177"/>
        <v>-</v>
      </c>
      <c r="AP490" s="39" t="str">
        <f t="shared" si="178"/>
        <v>-</v>
      </c>
      <c r="AQ490" s="39" t="str">
        <f t="shared" si="179"/>
        <v>-</v>
      </c>
      <c r="AR490" s="39" t="str">
        <f t="shared" si="180"/>
        <v>-</v>
      </c>
      <c r="AS490" s="39" t="str">
        <f t="shared" si="181"/>
        <v>-</v>
      </c>
      <c r="AT490" s="39" t="str">
        <f t="shared" si="182"/>
        <v>-</v>
      </c>
      <c r="AU490" s="39" t="str">
        <f t="shared" si="183"/>
        <v>-</v>
      </c>
      <c r="AV490" s="39" t="str">
        <f t="shared" si="184"/>
        <v>-</v>
      </c>
      <c r="AW490" s="39" t="str">
        <f t="shared" si="185"/>
        <v>-</v>
      </c>
      <c r="AX490" s="39" t="str">
        <f t="shared" si="186"/>
        <v>-</v>
      </c>
      <c r="AY490" s="3"/>
      <c r="AZ490" s="26"/>
      <c r="BA490" s="26"/>
      <c r="BB490" s="34"/>
      <c r="BC490" s="26"/>
      <c r="BD490" s="34"/>
      <c r="BE490" s="34"/>
      <c r="BF490" s="34"/>
      <c r="BI490" s="26"/>
    </row>
    <row r="491" spans="1:61" s="4" customFormat="1" ht="13.9" customHeight="1" x14ac:dyDescent="0.25">
      <c r="A491" s="3"/>
      <c r="B491" s="9" t="s">
        <v>551</v>
      </c>
      <c r="C491" s="5"/>
      <c r="D491" s="6"/>
      <c r="E491" s="7"/>
      <c r="F491" s="7"/>
      <c r="G491" s="7"/>
      <c r="H491" s="6"/>
      <c r="I491" s="6"/>
      <c r="J491" s="6">
        <f t="shared" si="187"/>
        <v>0</v>
      </c>
      <c r="K491" s="13" t="str">
        <f t="shared" si="174"/>
        <v>-</v>
      </c>
      <c r="L491" s="6" t="str">
        <f t="shared" si="171"/>
        <v/>
      </c>
      <c r="M491" s="25" t="str">
        <f>IF(I491="","-",IFERROR(VLOOKUP(L491,Segédlisták!$B$3:$C$18,2,0),"-"))</f>
        <v>-</v>
      </c>
      <c r="N491" s="42" t="str">
        <f t="shared" si="172"/>
        <v>-</v>
      </c>
      <c r="O491" s="43"/>
      <c r="P491" s="44" t="str">
        <f t="shared" si="188"/>
        <v>-</v>
      </c>
      <c r="Q491" s="7" t="s">
        <v>1071</v>
      </c>
      <c r="R491" s="1"/>
      <c r="S491" s="1"/>
      <c r="T491" s="17" t="str">
        <f t="shared" si="173"/>
        <v>-</v>
      </c>
      <c r="U491" s="36" t="str">
        <f t="shared" ca="1" si="189"/>
        <v>-</v>
      </c>
      <c r="V491" s="37" t="str">
        <f t="shared" ca="1" si="190"/>
        <v>-</v>
      </c>
      <c r="W491" s="38" t="str">
        <f t="shared" si="191"/>
        <v>-</v>
      </c>
      <c r="X491" s="39" t="str">
        <f t="shared" si="192"/>
        <v>-</v>
      </c>
      <c r="Y491" s="36" t="str">
        <f t="shared" ca="1" si="193"/>
        <v>-</v>
      </c>
      <c r="Z491" s="37" t="str">
        <f t="shared" ca="1" si="194"/>
        <v>-</v>
      </c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39" t="str">
        <f t="shared" si="175"/>
        <v>-</v>
      </c>
      <c r="AN491" s="39" t="str">
        <f t="shared" si="176"/>
        <v>-</v>
      </c>
      <c r="AO491" s="39" t="str">
        <f t="shared" si="177"/>
        <v>-</v>
      </c>
      <c r="AP491" s="39" t="str">
        <f t="shared" si="178"/>
        <v>-</v>
      </c>
      <c r="AQ491" s="39" t="str">
        <f t="shared" si="179"/>
        <v>-</v>
      </c>
      <c r="AR491" s="39" t="str">
        <f t="shared" si="180"/>
        <v>-</v>
      </c>
      <c r="AS491" s="39" t="str">
        <f t="shared" si="181"/>
        <v>-</v>
      </c>
      <c r="AT491" s="39" t="str">
        <f t="shared" si="182"/>
        <v>-</v>
      </c>
      <c r="AU491" s="39" t="str">
        <f t="shared" si="183"/>
        <v>-</v>
      </c>
      <c r="AV491" s="39" t="str">
        <f t="shared" si="184"/>
        <v>-</v>
      </c>
      <c r="AW491" s="39" t="str">
        <f t="shared" si="185"/>
        <v>-</v>
      </c>
      <c r="AX491" s="39" t="str">
        <f t="shared" si="186"/>
        <v>-</v>
      </c>
      <c r="AY491" s="3"/>
      <c r="AZ491" s="26"/>
      <c r="BA491" s="26"/>
      <c r="BB491" s="34"/>
      <c r="BC491" s="26"/>
      <c r="BD491" s="34"/>
      <c r="BE491" s="34"/>
      <c r="BF491" s="34"/>
      <c r="BI491" s="26"/>
    </row>
    <row r="492" spans="1:61" s="4" customFormat="1" ht="13.9" customHeight="1" x14ac:dyDescent="0.25">
      <c r="A492" s="3"/>
      <c r="B492" s="9" t="s">
        <v>552</v>
      </c>
      <c r="C492" s="5"/>
      <c r="D492" s="6"/>
      <c r="E492" s="7"/>
      <c r="F492" s="7"/>
      <c r="G492" s="7"/>
      <c r="H492" s="6"/>
      <c r="I492" s="6"/>
      <c r="J492" s="6">
        <f t="shared" si="187"/>
        <v>0</v>
      </c>
      <c r="K492" s="13" t="str">
        <f t="shared" si="174"/>
        <v>-</v>
      </c>
      <c r="L492" s="6" t="str">
        <f t="shared" si="171"/>
        <v/>
      </c>
      <c r="M492" s="25" t="str">
        <f>IF(I492="","-",IFERROR(VLOOKUP(L492,Segédlisták!$B$3:$C$18,2,0),"-"))</f>
        <v>-</v>
      </c>
      <c r="N492" s="42" t="str">
        <f t="shared" si="172"/>
        <v>-</v>
      </c>
      <c r="O492" s="43"/>
      <c r="P492" s="44" t="str">
        <f t="shared" si="188"/>
        <v>-</v>
      </c>
      <c r="Q492" s="7" t="s">
        <v>1071</v>
      </c>
      <c r="R492" s="1"/>
      <c r="S492" s="1"/>
      <c r="T492" s="17" t="str">
        <f t="shared" si="173"/>
        <v>-</v>
      </c>
      <c r="U492" s="36" t="str">
        <f t="shared" ca="1" si="189"/>
        <v>-</v>
      </c>
      <c r="V492" s="37" t="str">
        <f t="shared" ca="1" si="190"/>
        <v>-</v>
      </c>
      <c r="W492" s="38" t="str">
        <f t="shared" si="191"/>
        <v>-</v>
      </c>
      <c r="X492" s="39" t="str">
        <f t="shared" si="192"/>
        <v>-</v>
      </c>
      <c r="Y492" s="36" t="str">
        <f t="shared" ca="1" si="193"/>
        <v>-</v>
      </c>
      <c r="Z492" s="37" t="str">
        <f t="shared" ca="1" si="194"/>
        <v>-</v>
      </c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39" t="str">
        <f t="shared" si="175"/>
        <v>-</v>
      </c>
      <c r="AN492" s="39" t="str">
        <f t="shared" si="176"/>
        <v>-</v>
      </c>
      <c r="AO492" s="39" t="str">
        <f t="shared" si="177"/>
        <v>-</v>
      </c>
      <c r="AP492" s="39" t="str">
        <f t="shared" si="178"/>
        <v>-</v>
      </c>
      <c r="AQ492" s="39" t="str">
        <f t="shared" si="179"/>
        <v>-</v>
      </c>
      <c r="AR492" s="39" t="str">
        <f t="shared" si="180"/>
        <v>-</v>
      </c>
      <c r="AS492" s="39" t="str">
        <f t="shared" si="181"/>
        <v>-</v>
      </c>
      <c r="AT492" s="39" t="str">
        <f t="shared" si="182"/>
        <v>-</v>
      </c>
      <c r="AU492" s="39" t="str">
        <f t="shared" si="183"/>
        <v>-</v>
      </c>
      <c r="AV492" s="39" t="str">
        <f t="shared" si="184"/>
        <v>-</v>
      </c>
      <c r="AW492" s="39" t="str">
        <f t="shared" si="185"/>
        <v>-</v>
      </c>
      <c r="AX492" s="39" t="str">
        <f t="shared" si="186"/>
        <v>-</v>
      </c>
      <c r="AY492" s="3"/>
      <c r="AZ492" s="26"/>
      <c r="BA492" s="26"/>
      <c r="BB492" s="34"/>
      <c r="BC492" s="26"/>
      <c r="BD492" s="34"/>
      <c r="BE492" s="34"/>
      <c r="BF492" s="34"/>
      <c r="BI492" s="26"/>
    </row>
    <row r="493" spans="1:61" s="4" customFormat="1" ht="13.9" customHeight="1" x14ac:dyDescent="0.25">
      <c r="A493" s="3"/>
      <c r="B493" s="9" t="s">
        <v>553</v>
      </c>
      <c r="C493" s="5"/>
      <c r="D493" s="6"/>
      <c r="E493" s="7"/>
      <c r="F493" s="7"/>
      <c r="G493" s="7"/>
      <c r="H493" s="6"/>
      <c r="I493" s="6"/>
      <c r="J493" s="6">
        <f t="shared" si="187"/>
        <v>0</v>
      </c>
      <c r="K493" s="13" t="str">
        <f t="shared" si="174"/>
        <v>-</v>
      </c>
      <c r="L493" s="6" t="str">
        <f t="shared" si="171"/>
        <v/>
      </c>
      <c r="M493" s="25" t="str">
        <f>IF(I493="","-",IFERROR(VLOOKUP(L493,Segédlisták!$B$3:$C$18,2,0),"-"))</f>
        <v>-</v>
      </c>
      <c r="N493" s="42" t="str">
        <f t="shared" si="172"/>
        <v>-</v>
      </c>
      <c r="O493" s="43"/>
      <c r="P493" s="44" t="str">
        <f t="shared" si="188"/>
        <v>-</v>
      </c>
      <c r="Q493" s="7" t="s">
        <v>1071</v>
      </c>
      <c r="R493" s="1"/>
      <c r="S493" s="1"/>
      <c r="T493" s="17" t="str">
        <f t="shared" si="173"/>
        <v>-</v>
      </c>
      <c r="U493" s="36" t="str">
        <f t="shared" ca="1" si="189"/>
        <v>-</v>
      </c>
      <c r="V493" s="37" t="str">
        <f t="shared" ca="1" si="190"/>
        <v>-</v>
      </c>
      <c r="W493" s="38" t="str">
        <f t="shared" si="191"/>
        <v>-</v>
      </c>
      <c r="X493" s="39" t="str">
        <f t="shared" si="192"/>
        <v>-</v>
      </c>
      <c r="Y493" s="36" t="str">
        <f t="shared" ca="1" si="193"/>
        <v>-</v>
      </c>
      <c r="Z493" s="37" t="str">
        <f t="shared" ca="1" si="194"/>
        <v>-</v>
      </c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39" t="str">
        <f t="shared" si="175"/>
        <v>-</v>
      </c>
      <c r="AN493" s="39" t="str">
        <f t="shared" si="176"/>
        <v>-</v>
      </c>
      <c r="AO493" s="39" t="str">
        <f t="shared" si="177"/>
        <v>-</v>
      </c>
      <c r="AP493" s="39" t="str">
        <f t="shared" si="178"/>
        <v>-</v>
      </c>
      <c r="AQ493" s="39" t="str">
        <f t="shared" si="179"/>
        <v>-</v>
      </c>
      <c r="AR493" s="39" t="str">
        <f t="shared" si="180"/>
        <v>-</v>
      </c>
      <c r="AS493" s="39" t="str">
        <f t="shared" si="181"/>
        <v>-</v>
      </c>
      <c r="AT493" s="39" t="str">
        <f t="shared" si="182"/>
        <v>-</v>
      </c>
      <c r="AU493" s="39" t="str">
        <f t="shared" si="183"/>
        <v>-</v>
      </c>
      <c r="AV493" s="39" t="str">
        <f t="shared" si="184"/>
        <v>-</v>
      </c>
      <c r="AW493" s="39" t="str">
        <f t="shared" si="185"/>
        <v>-</v>
      </c>
      <c r="AX493" s="39" t="str">
        <f t="shared" si="186"/>
        <v>-</v>
      </c>
      <c r="AY493" s="3"/>
      <c r="AZ493" s="26"/>
      <c r="BA493" s="26"/>
      <c r="BB493" s="34"/>
      <c r="BC493" s="26"/>
      <c r="BD493" s="34"/>
      <c r="BE493" s="34"/>
      <c r="BF493" s="34"/>
      <c r="BI493" s="26"/>
    </row>
    <row r="494" spans="1:61" s="4" customFormat="1" ht="13.9" customHeight="1" x14ac:dyDescent="0.25">
      <c r="A494" s="3"/>
      <c r="B494" s="9" t="s">
        <v>554</v>
      </c>
      <c r="C494" s="5"/>
      <c r="D494" s="6"/>
      <c r="E494" s="7"/>
      <c r="F494" s="7"/>
      <c r="G494" s="7"/>
      <c r="H494" s="6"/>
      <c r="I494" s="6"/>
      <c r="J494" s="6">
        <f t="shared" si="187"/>
        <v>0</v>
      </c>
      <c r="K494" s="13" t="str">
        <f t="shared" si="174"/>
        <v>-</v>
      </c>
      <c r="L494" s="6" t="str">
        <f t="shared" si="171"/>
        <v/>
      </c>
      <c r="M494" s="25" t="str">
        <f>IF(I494="","-",IFERROR(VLOOKUP(L494,Segédlisták!$B$3:$C$18,2,0),"-"))</f>
        <v>-</v>
      </c>
      <c r="N494" s="42" t="str">
        <f t="shared" si="172"/>
        <v>-</v>
      </c>
      <c r="O494" s="43"/>
      <c r="P494" s="44" t="str">
        <f t="shared" si="188"/>
        <v>-</v>
      </c>
      <c r="Q494" s="7" t="s">
        <v>1071</v>
      </c>
      <c r="R494" s="1"/>
      <c r="S494" s="1"/>
      <c r="T494" s="17" t="str">
        <f t="shared" si="173"/>
        <v>-</v>
      </c>
      <c r="U494" s="36" t="str">
        <f t="shared" ca="1" si="189"/>
        <v>-</v>
      </c>
      <c r="V494" s="37" t="str">
        <f t="shared" ca="1" si="190"/>
        <v>-</v>
      </c>
      <c r="W494" s="38" t="str">
        <f t="shared" si="191"/>
        <v>-</v>
      </c>
      <c r="X494" s="39" t="str">
        <f t="shared" si="192"/>
        <v>-</v>
      </c>
      <c r="Y494" s="36" t="str">
        <f t="shared" ca="1" si="193"/>
        <v>-</v>
      </c>
      <c r="Z494" s="37" t="str">
        <f t="shared" ca="1" si="194"/>
        <v>-</v>
      </c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39" t="str">
        <f t="shared" si="175"/>
        <v>-</v>
      </c>
      <c r="AN494" s="39" t="str">
        <f t="shared" si="176"/>
        <v>-</v>
      </c>
      <c r="AO494" s="39" t="str">
        <f t="shared" si="177"/>
        <v>-</v>
      </c>
      <c r="AP494" s="39" t="str">
        <f t="shared" si="178"/>
        <v>-</v>
      </c>
      <c r="AQ494" s="39" t="str">
        <f t="shared" si="179"/>
        <v>-</v>
      </c>
      <c r="AR494" s="39" t="str">
        <f t="shared" si="180"/>
        <v>-</v>
      </c>
      <c r="AS494" s="39" t="str">
        <f t="shared" si="181"/>
        <v>-</v>
      </c>
      <c r="AT494" s="39" t="str">
        <f t="shared" si="182"/>
        <v>-</v>
      </c>
      <c r="AU494" s="39" t="str">
        <f t="shared" si="183"/>
        <v>-</v>
      </c>
      <c r="AV494" s="39" t="str">
        <f t="shared" si="184"/>
        <v>-</v>
      </c>
      <c r="AW494" s="39" t="str">
        <f t="shared" si="185"/>
        <v>-</v>
      </c>
      <c r="AX494" s="39" t="str">
        <f t="shared" si="186"/>
        <v>-</v>
      </c>
      <c r="AY494" s="3"/>
      <c r="AZ494" s="26"/>
      <c r="BA494" s="26"/>
      <c r="BB494" s="34"/>
      <c r="BC494" s="26"/>
      <c r="BD494" s="34"/>
      <c r="BE494" s="34"/>
      <c r="BF494" s="34"/>
      <c r="BI494" s="26"/>
    </row>
    <row r="495" spans="1:61" s="4" customFormat="1" ht="13.9" customHeight="1" x14ac:dyDescent="0.25">
      <c r="A495" s="3"/>
      <c r="B495" s="9" t="s">
        <v>555</v>
      </c>
      <c r="C495" s="5"/>
      <c r="D495" s="6"/>
      <c r="E495" s="7"/>
      <c r="F495" s="7"/>
      <c r="G495" s="7"/>
      <c r="H495" s="6"/>
      <c r="I495" s="6"/>
      <c r="J495" s="6">
        <f t="shared" si="187"/>
        <v>0</v>
      </c>
      <c r="K495" s="13" t="str">
        <f t="shared" si="174"/>
        <v>-</v>
      </c>
      <c r="L495" s="6" t="str">
        <f t="shared" si="171"/>
        <v/>
      </c>
      <c r="M495" s="25" t="str">
        <f>IF(I495="","-",IFERROR(VLOOKUP(L495,Segédlisták!$B$3:$C$18,2,0),"-"))</f>
        <v>-</v>
      </c>
      <c r="N495" s="42" t="str">
        <f t="shared" si="172"/>
        <v>-</v>
      </c>
      <c r="O495" s="43"/>
      <c r="P495" s="44" t="str">
        <f t="shared" si="188"/>
        <v>-</v>
      </c>
      <c r="Q495" s="7" t="s">
        <v>1071</v>
      </c>
      <c r="R495" s="1"/>
      <c r="S495" s="1"/>
      <c r="T495" s="17" t="str">
        <f t="shared" si="173"/>
        <v>-</v>
      </c>
      <c r="U495" s="36" t="str">
        <f t="shared" ca="1" si="189"/>
        <v>-</v>
      </c>
      <c r="V495" s="37" t="str">
        <f t="shared" ca="1" si="190"/>
        <v>-</v>
      </c>
      <c r="W495" s="38" t="str">
        <f t="shared" si="191"/>
        <v>-</v>
      </c>
      <c r="X495" s="39" t="str">
        <f t="shared" si="192"/>
        <v>-</v>
      </c>
      <c r="Y495" s="36" t="str">
        <f t="shared" ca="1" si="193"/>
        <v>-</v>
      </c>
      <c r="Z495" s="37" t="str">
        <f t="shared" ca="1" si="194"/>
        <v>-</v>
      </c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39" t="str">
        <f t="shared" si="175"/>
        <v>-</v>
      </c>
      <c r="AN495" s="39" t="str">
        <f t="shared" si="176"/>
        <v>-</v>
      </c>
      <c r="AO495" s="39" t="str">
        <f t="shared" si="177"/>
        <v>-</v>
      </c>
      <c r="AP495" s="39" t="str">
        <f t="shared" si="178"/>
        <v>-</v>
      </c>
      <c r="AQ495" s="39" t="str">
        <f t="shared" si="179"/>
        <v>-</v>
      </c>
      <c r="AR495" s="39" t="str">
        <f t="shared" si="180"/>
        <v>-</v>
      </c>
      <c r="AS495" s="39" t="str">
        <f t="shared" si="181"/>
        <v>-</v>
      </c>
      <c r="AT495" s="39" t="str">
        <f t="shared" si="182"/>
        <v>-</v>
      </c>
      <c r="AU495" s="39" t="str">
        <f t="shared" si="183"/>
        <v>-</v>
      </c>
      <c r="AV495" s="39" t="str">
        <f t="shared" si="184"/>
        <v>-</v>
      </c>
      <c r="AW495" s="39" t="str">
        <f t="shared" si="185"/>
        <v>-</v>
      </c>
      <c r="AX495" s="39" t="str">
        <f t="shared" si="186"/>
        <v>-</v>
      </c>
      <c r="AY495" s="3"/>
      <c r="AZ495" s="26"/>
      <c r="BA495" s="26"/>
      <c r="BB495" s="34"/>
      <c r="BC495" s="26"/>
      <c r="BD495" s="34"/>
      <c r="BE495" s="34"/>
      <c r="BF495" s="34"/>
      <c r="BI495" s="26"/>
    </row>
    <row r="496" spans="1:61" s="4" customFormat="1" ht="13.9" customHeight="1" x14ac:dyDescent="0.25">
      <c r="A496" s="3"/>
      <c r="B496" s="9" t="s">
        <v>556</v>
      </c>
      <c r="C496" s="5"/>
      <c r="D496" s="6"/>
      <c r="E496" s="7"/>
      <c r="F496" s="7"/>
      <c r="G496" s="7"/>
      <c r="H496" s="6"/>
      <c r="I496" s="6"/>
      <c r="J496" s="6">
        <f t="shared" si="187"/>
        <v>0</v>
      </c>
      <c r="K496" s="13" t="str">
        <f t="shared" si="174"/>
        <v>-</v>
      </c>
      <c r="L496" s="6" t="str">
        <f t="shared" si="171"/>
        <v/>
      </c>
      <c r="M496" s="25" t="str">
        <f>IF(I496="","-",IFERROR(VLOOKUP(L496,Segédlisták!$B$3:$C$18,2,0),"-"))</f>
        <v>-</v>
      </c>
      <c r="N496" s="42" t="str">
        <f t="shared" si="172"/>
        <v>-</v>
      </c>
      <c r="O496" s="43"/>
      <c r="P496" s="44" t="str">
        <f t="shared" si="188"/>
        <v>-</v>
      </c>
      <c r="Q496" s="7" t="s">
        <v>1071</v>
      </c>
      <c r="R496" s="1"/>
      <c r="S496" s="1"/>
      <c r="T496" s="17" t="str">
        <f t="shared" si="173"/>
        <v>-</v>
      </c>
      <c r="U496" s="36" t="str">
        <f t="shared" ca="1" si="189"/>
        <v>-</v>
      </c>
      <c r="V496" s="37" t="str">
        <f t="shared" ca="1" si="190"/>
        <v>-</v>
      </c>
      <c r="W496" s="38" t="str">
        <f t="shared" si="191"/>
        <v>-</v>
      </c>
      <c r="X496" s="39" t="str">
        <f t="shared" si="192"/>
        <v>-</v>
      </c>
      <c r="Y496" s="36" t="str">
        <f t="shared" ca="1" si="193"/>
        <v>-</v>
      </c>
      <c r="Z496" s="37" t="str">
        <f t="shared" ca="1" si="194"/>
        <v>-</v>
      </c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39" t="str">
        <f t="shared" si="175"/>
        <v>-</v>
      </c>
      <c r="AN496" s="39" t="str">
        <f t="shared" si="176"/>
        <v>-</v>
      </c>
      <c r="AO496" s="39" t="str">
        <f t="shared" si="177"/>
        <v>-</v>
      </c>
      <c r="AP496" s="39" t="str">
        <f t="shared" si="178"/>
        <v>-</v>
      </c>
      <c r="AQ496" s="39" t="str">
        <f t="shared" si="179"/>
        <v>-</v>
      </c>
      <c r="AR496" s="39" t="str">
        <f t="shared" si="180"/>
        <v>-</v>
      </c>
      <c r="AS496" s="39" t="str">
        <f t="shared" si="181"/>
        <v>-</v>
      </c>
      <c r="AT496" s="39" t="str">
        <f t="shared" si="182"/>
        <v>-</v>
      </c>
      <c r="AU496" s="39" t="str">
        <f t="shared" si="183"/>
        <v>-</v>
      </c>
      <c r="AV496" s="39" t="str">
        <f t="shared" si="184"/>
        <v>-</v>
      </c>
      <c r="AW496" s="39" t="str">
        <f t="shared" si="185"/>
        <v>-</v>
      </c>
      <c r="AX496" s="39" t="str">
        <f t="shared" si="186"/>
        <v>-</v>
      </c>
      <c r="AY496" s="3"/>
      <c r="AZ496" s="26"/>
      <c r="BA496" s="26"/>
      <c r="BB496" s="34"/>
      <c r="BC496" s="26"/>
      <c r="BD496" s="34"/>
      <c r="BE496" s="34"/>
      <c r="BF496" s="34"/>
      <c r="BI496" s="26"/>
    </row>
    <row r="497" spans="1:61" s="4" customFormat="1" ht="13.9" customHeight="1" x14ac:dyDescent="0.25">
      <c r="A497" s="3"/>
      <c r="B497" s="9" t="s">
        <v>557</v>
      </c>
      <c r="C497" s="5"/>
      <c r="D497" s="6"/>
      <c r="E497" s="7"/>
      <c r="F497" s="7"/>
      <c r="G497" s="7"/>
      <c r="H497" s="6"/>
      <c r="I497" s="6"/>
      <c r="J497" s="6">
        <f t="shared" si="187"/>
        <v>0</v>
      </c>
      <c r="K497" s="13" t="str">
        <f t="shared" si="174"/>
        <v>-</v>
      </c>
      <c r="L497" s="6" t="str">
        <f t="shared" si="171"/>
        <v/>
      </c>
      <c r="M497" s="25" t="str">
        <f>IF(I497="","-",IFERROR(VLOOKUP(L497,Segédlisták!$B$3:$C$18,2,0),"-"))</f>
        <v>-</v>
      </c>
      <c r="N497" s="42" t="str">
        <f t="shared" si="172"/>
        <v>-</v>
      </c>
      <c r="O497" s="43"/>
      <c r="P497" s="44" t="str">
        <f t="shared" si="188"/>
        <v>-</v>
      </c>
      <c r="Q497" s="7" t="s">
        <v>1071</v>
      </c>
      <c r="R497" s="1"/>
      <c r="S497" s="1"/>
      <c r="T497" s="17" t="str">
        <f t="shared" si="173"/>
        <v>-</v>
      </c>
      <c r="U497" s="36" t="str">
        <f t="shared" ca="1" si="189"/>
        <v>-</v>
      </c>
      <c r="V497" s="37" t="str">
        <f t="shared" ca="1" si="190"/>
        <v>-</v>
      </c>
      <c r="W497" s="38" t="str">
        <f t="shared" si="191"/>
        <v>-</v>
      </c>
      <c r="X497" s="39" t="str">
        <f t="shared" si="192"/>
        <v>-</v>
      </c>
      <c r="Y497" s="36" t="str">
        <f t="shared" ca="1" si="193"/>
        <v>-</v>
      </c>
      <c r="Z497" s="37" t="str">
        <f t="shared" ca="1" si="194"/>
        <v>-</v>
      </c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39" t="str">
        <f t="shared" si="175"/>
        <v>-</v>
      </c>
      <c r="AN497" s="39" t="str">
        <f t="shared" si="176"/>
        <v>-</v>
      </c>
      <c r="AO497" s="39" t="str">
        <f t="shared" si="177"/>
        <v>-</v>
      </c>
      <c r="AP497" s="39" t="str">
        <f t="shared" si="178"/>
        <v>-</v>
      </c>
      <c r="AQ497" s="39" t="str">
        <f t="shared" si="179"/>
        <v>-</v>
      </c>
      <c r="AR497" s="39" t="str">
        <f t="shared" si="180"/>
        <v>-</v>
      </c>
      <c r="AS497" s="39" t="str">
        <f t="shared" si="181"/>
        <v>-</v>
      </c>
      <c r="AT497" s="39" t="str">
        <f t="shared" si="182"/>
        <v>-</v>
      </c>
      <c r="AU497" s="39" t="str">
        <f t="shared" si="183"/>
        <v>-</v>
      </c>
      <c r="AV497" s="39" t="str">
        <f t="shared" si="184"/>
        <v>-</v>
      </c>
      <c r="AW497" s="39" t="str">
        <f t="shared" si="185"/>
        <v>-</v>
      </c>
      <c r="AX497" s="39" t="str">
        <f t="shared" si="186"/>
        <v>-</v>
      </c>
      <c r="AY497" s="3"/>
      <c r="AZ497" s="26"/>
      <c r="BA497" s="26"/>
      <c r="BB497" s="34"/>
      <c r="BC497" s="26"/>
      <c r="BD497" s="34"/>
      <c r="BE497" s="34"/>
      <c r="BF497" s="34"/>
      <c r="BI497" s="26"/>
    </row>
    <row r="498" spans="1:61" s="4" customFormat="1" ht="13.9" customHeight="1" x14ac:dyDescent="0.25">
      <c r="A498" s="3"/>
      <c r="B498" s="9" t="s">
        <v>558</v>
      </c>
      <c r="C498" s="5"/>
      <c r="D498" s="6"/>
      <c r="E498" s="7"/>
      <c r="F498" s="7"/>
      <c r="G498" s="7"/>
      <c r="H498" s="6"/>
      <c r="I498" s="6"/>
      <c r="J498" s="6">
        <f t="shared" si="187"/>
        <v>0</v>
      </c>
      <c r="K498" s="13" t="str">
        <f t="shared" si="174"/>
        <v>-</v>
      </c>
      <c r="L498" s="6" t="str">
        <f t="shared" si="171"/>
        <v/>
      </c>
      <c r="M498" s="25" t="str">
        <f>IF(I498="","-",IFERROR(VLOOKUP(L498,Segédlisták!$B$3:$C$18,2,0),"-"))</f>
        <v>-</v>
      </c>
      <c r="N498" s="42" t="str">
        <f t="shared" si="172"/>
        <v>-</v>
      </c>
      <c r="O498" s="43"/>
      <c r="P498" s="44" t="str">
        <f t="shared" si="188"/>
        <v>-</v>
      </c>
      <c r="Q498" s="7" t="s">
        <v>1071</v>
      </c>
      <c r="R498" s="1"/>
      <c r="S498" s="1"/>
      <c r="T498" s="17" t="str">
        <f t="shared" si="173"/>
        <v>-</v>
      </c>
      <c r="U498" s="36" t="str">
        <f t="shared" ca="1" si="189"/>
        <v>-</v>
      </c>
      <c r="V498" s="37" t="str">
        <f t="shared" ca="1" si="190"/>
        <v>-</v>
      </c>
      <c r="W498" s="38" t="str">
        <f t="shared" si="191"/>
        <v>-</v>
      </c>
      <c r="X498" s="39" t="str">
        <f t="shared" si="192"/>
        <v>-</v>
      </c>
      <c r="Y498" s="36" t="str">
        <f t="shared" ca="1" si="193"/>
        <v>-</v>
      </c>
      <c r="Z498" s="37" t="str">
        <f t="shared" ca="1" si="194"/>
        <v>-</v>
      </c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39" t="str">
        <f t="shared" si="175"/>
        <v>-</v>
      </c>
      <c r="AN498" s="39" t="str">
        <f t="shared" si="176"/>
        <v>-</v>
      </c>
      <c r="AO498" s="39" t="str">
        <f t="shared" si="177"/>
        <v>-</v>
      </c>
      <c r="AP498" s="39" t="str">
        <f t="shared" si="178"/>
        <v>-</v>
      </c>
      <c r="AQ498" s="39" t="str">
        <f t="shared" si="179"/>
        <v>-</v>
      </c>
      <c r="AR498" s="39" t="str">
        <f t="shared" si="180"/>
        <v>-</v>
      </c>
      <c r="AS498" s="39" t="str">
        <f t="shared" si="181"/>
        <v>-</v>
      </c>
      <c r="AT498" s="39" t="str">
        <f t="shared" si="182"/>
        <v>-</v>
      </c>
      <c r="AU498" s="39" t="str">
        <f t="shared" si="183"/>
        <v>-</v>
      </c>
      <c r="AV498" s="39" t="str">
        <f t="shared" si="184"/>
        <v>-</v>
      </c>
      <c r="AW498" s="39" t="str">
        <f t="shared" si="185"/>
        <v>-</v>
      </c>
      <c r="AX498" s="39" t="str">
        <f t="shared" si="186"/>
        <v>-</v>
      </c>
      <c r="AY498" s="3"/>
      <c r="AZ498" s="26"/>
      <c r="BA498" s="26"/>
      <c r="BB498" s="34"/>
      <c r="BC498" s="26"/>
      <c r="BD498" s="34"/>
      <c r="BE498" s="34"/>
      <c r="BF498" s="34"/>
      <c r="BI498" s="26"/>
    </row>
    <row r="499" spans="1:61" s="4" customFormat="1" ht="13.9" customHeight="1" x14ac:dyDescent="0.25">
      <c r="A499" s="3"/>
      <c r="B499" s="9" t="s">
        <v>559</v>
      </c>
      <c r="C499" s="5"/>
      <c r="D499" s="6"/>
      <c r="E499" s="7"/>
      <c r="F499" s="7"/>
      <c r="G499" s="7"/>
      <c r="H499" s="6"/>
      <c r="I499" s="6"/>
      <c r="J499" s="6">
        <f t="shared" si="187"/>
        <v>0</v>
      </c>
      <c r="K499" s="13" t="str">
        <f t="shared" si="174"/>
        <v>-</v>
      </c>
      <c r="L499" s="6" t="str">
        <f t="shared" si="171"/>
        <v/>
      </c>
      <c r="M499" s="25" t="str">
        <f>IF(I499="","-",IFERROR(VLOOKUP(L499,Segédlisták!$B$3:$C$18,2,0),"-"))</f>
        <v>-</v>
      </c>
      <c r="N499" s="42" t="str">
        <f t="shared" si="172"/>
        <v>-</v>
      </c>
      <c r="O499" s="43"/>
      <c r="P499" s="44" t="str">
        <f t="shared" si="188"/>
        <v>-</v>
      </c>
      <c r="Q499" s="7" t="s">
        <v>1071</v>
      </c>
      <c r="R499" s="1"/>
      <c r="S499" s="1"/>
      <c r="T499" s="17" t="str">
        <f t="shared" si="173"/>
        <v>-</v>
      </c>
      <c r="U499" s="36" t="str">
        <f t="shared" ca="1" si="189"/>
        <v>-</v>
      </c>
      <c r="V499" s="37" t="str">
        <f t="shared" ca="1" si="190"/>
        <v>-</v>
      </c>
      <c r="W499" s="38" t="str">
        <f t="shared" si="191"/>
        <v>-</v>
      </c>
      <c r="X499" s="39" t="str">
        <f t="shared" si="192"/>
        <v>-</v>
      </c>
      <c r="Y499" s="36" t="str">
        <f t="shared" ca="1" si="193"/>
        <v>-</v>
      </c>
      <c r="Z499" s="37" t="str">
        <f t="shared" ca="1" si="194"/>
        <v>-</v>
      </c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39" t="str">
        <f t="shared" si="175"/>
        <v>-</v>
      </c>
      <c r="AN499" s="39" t="str">
        <f t="shared" si="176"/>
        <v>-</v>
      </c>
      <c r="AO499" s="39" t="str">
        <f t="shared" si="177"/>
        <v>-</v>
      </c>
      <c r="AP499" s="39" t="str">
        <f t="shared" si="178"/>
        <v>-</v>
      </c>
      <c r="AQ499" s="39" t="str">
        <f t="shared" si="179"/>
        <v>-</v>
      </c>
      <c r="AR499" s="39" t="str">
        <f t="shared" si="180"/>
        <v>-</v>
      </c>
      <c r="AS499" s="39" t="str">
        <f t="shared" si="181"/>
        <v>-</v>
      </c>
      <c r="AT499" s="39" t="str">
        <f t="shared" si="182"/>
        <v>-</v>
      </c>
      <c r="AU499" s="39" t="str">
        <f t="shared" si="183"/>
        <v>-</v>
      </c>
      <c r="AV499" s="39" t="str">
        <f t="shared" si="184"/>
        <v>-</v>
      </c>
      <c r="AW499" s="39" t="str">
        <f t="shared" si="185"/>
        <v>-</v>
      </c>
      <c r="AX499" s="39" t="str">
        <f t="shared" si="186"/>
        <v>-</v>
      </c>
      <c r="AY499" s="3"/>
      <c r="AZ499" s="26"/>
      <c r="BA499" s="26"/>
      <c r="BB499" s="34"/>
      <c r="BC499" s="26"/>
      <c r="BD499" s="34"/>
      <c r="BE499" s="34"/>
      <c r="BF499" s="34"/>
      <c r="BI499" s="26"/>
    </row>
    <row r="500" spans="1:61" s="4" customFormat="1" ht="13.9" customHeight="1" x14ac:dyDescent="0.25">
      <c r="A500" s="3"/>
      <c r="B500" s="9" t="s">
        <v>560</v>
      </c>
      <c r="C500" s="5"/>
      <c r="D500" s="6"/>
      <c r="E500" s="7"/>
      <c r="F500" s="7"/>
      <c r="G500" s="7"/>
      <c r="H500" s="6"/>
      <c r="I500" s="6"/>
      <c r="J500" s="6">
        <f t="shared" si="187"/>
        <v>0</v>
      </c>
      <c r="K500" s="13" t="str">
        <f t="shared" si="174"/>
        <v>-</v>
      </c>
      <c r="L500" s="6" t="str">
        <f t="shared" si="171"/>
        <v/>
      </c>
      <c r="M500" s="25" t="str">
        <f>IF(I500="","-",IFERROR(VLOOKUP(L500,Segédlisták!$B$3:$C$18,2,0),"-"))</f>
        <v>-</v>
      </c>
      <c r="N500" s="42" t="str">
        <f t="shared" si="172"/>
        <v>-</v>
      </c>
      <c r="O500" s="43"/>
      <c r="P500" s="44" t="str">
        <f t="shared" si="188"/>
        <v>-</v>
      </c>
      <c r="Q500" s="7" t="s">
        <v>1071</v>
      </c>
      <c r="R500" s="1"/>
      <c r="S500" s="1"/>
      <c r="T500" s="17" t="str">
        <f t="shared" si="173"/>
        <v>-</v>
      </c>
      <c r="U500" s="36" t="str">
        <f t="shared" ca="1" si="189"/>
        <v>-</v>
      </c>
      <c r="V500" s="37" t="str">
        <f t="shared" ca="1" si="190"/>
        <v>-</v>
      </c>
      <c r="W500" s="38" t="str">
        <f t="shared" si="191"/>
        <v>-</v>
      </c>
      <c r="X500" s="39" t="str">
        <f t="shared" si="192"/>
        <v>-</v>
      </c>
      <c r="Y500" s="36" t="str">
        <f t="shared" ca="1" si="193"/>
        <v>-</v>
      </c>
      <c r="Z500" s="37" t="str">
        <f t="shared" ca="1" si="194"/>
        <v>-</v>
      </c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39" t="str">
        <f t="shared" si="175"/>
        <v>-</v>
      </c>
      <c r="AN500" s="39" t="str">
        <f t="shared" si="176"/>
        <v>-</v>
      </c>
      <c r="AO500" s="39" t="str">
        <f t="shared" si="177"/>
        <v>-</v>
      </c>
      <c r="AP500" s="39" t="str">
        <f t="shared" si="178"/>
        <v>-</v>
      </c>
      <c r="AQ500" s="39" t="str">
        <f t="shared" si="179"/>
        <v>-</v>
      </c>
      <c r="AR500" s="39" t="str">
        <f t="shared" si="180"/>
        <v>-</v>
      </c>
      <c r="AS500" s="39" t="str">
        <f t="shared" si="181"/>
        <v>-</v>
      </c>
      <c r="AT500" s="39" t="str">
        <f t="shared" si="182"/>
        <v>-</v>
      </c>
      <c r="AU500" s="39" t="str">
        <f t="shared" si="183"/>
        <v>-</v>
      </c>
      <c r="AV500" s="39" t="str">
        <f t="shared" si="184"/>
        <v>-</v>
      </c>
      <c r="AW500" s="39" t="str">
        <f t="shared" si="185"/>
        <v>-</v>
      </c>
      <c r="AX500" s="39" t="str">
        <f t="shared" si="186"/>
        <v>-</v>
      </c>
      <c r="AY500" s="3"/>
      <c r="AZ500" s="26"/>
      <c r="BA500" s="26"/>
      <c r="BB500" s="34"/>
      <c r="BC500" s="26"/>
      <c r="BD500" s="34"/>
      <c r="BE500" s="34"/>
      <c r="BF500" s="34"/>
      <c r="BI500" s="26"/>
    </row>
    <row r="501" spans="1:61" s="4" customFormat="1" ht="13.9" customHeight="1" x14ac:dyDescent="0.25">
      <c r="A501" s="3"/>
      <c r="B501" s="9" t="s">
        <v>561</v>
      </c>
      <c r="C501" s="5"/>
      <c r="D501" s="6"/>
      <c r="E501" s="7"/>
      <c r="F501" s="7"/>
      <c r="G501" s="7"/>
      <c r="H501" s="6"/>
      <c r="I501" s="6"/>
      <c r="J501" s="6">
        <f t="shared" si="187"/>
        <v>0</v>
      </c>
      <c r="K501" s="13" t="str">
        <f t="shared" si="174"/>
        <v>-</v>
      </c>
      <c r="L501" s="6" t="str">
        <f t="shared" si="171"/>
        <v/>
      </c>
      <c r="M501" s="25" t="str">
        <f>IF(I501="","-",IFERROR(VLOOKUP(L501,Segédlisták!$B$3:$C$18,2,0),"-"))</f>
        <v>-</v>
      </c>
      <c r="N501" s="42" t="str">
        <f t="shared" si="172"/>
        <v>-</v>
      </c>
      <c r="O501" s="43"/>
      <c r="P501" s="44" t="str">
        <f t="shared" si="188"/>
        <v>-</v>
      </c>
      <c r="Q501" s="7" t="s">
        <v>1071</v>
      </c>
      <c r="R501" s="1"/>
      <c r="S501" s="1"/>
      <c r="T501" s="17" t="str">
        <f t="shared" si="173"/>
        <v>-</v>
      </c>
      <c r="U501" s="36" t="str">
        <f t="shared" ca="1" si="189"/>
        <v>-</v>
      </c>
      <c r="V501" s="37" t="str">
        <f t="shared" ca="1" si="190"/>
        <v>-</v>
      </c>
      <c r="W501" s="38" t="str">
        <f t="shared" si="191"/>
        <v>-</v>
      </c>
      <c r="X501" s="39" t="str">
        <f t="shared" si="192"/>
        <v>-</v>
      </c>
      <c r="Y501" s="36" t="str">
        <f t="shared" ca="1" si="193"/>
        <v>-</v>
      </c>
      <c r="Z501" s="37" t="str">
        <f t="shared" ca="1" si="194"/>
        <v>-</v>
      </c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39" t="str">
        <f t="shared" si="175"/>
        <v>-</v>
      </c>
      <c r="AN501" s="39" t="str">
        <f t="shared" si="176"/>
        <v>-</v>
      </c>
      <c r="AO501" s="39" t="str">
        <f t="shared" si="177"/>
        <v>-</v>
      </c>
      <c r="AP501" s="39" t="str">
        <f t="shared" si="178"/>
        <v>-</v>
      </c>
      <c r="AQ501" s="39" t="str">
        <f t="shared" si="179"/>
        <v>-</v>
      </c>
      <c r="AR501" s="39" t="str">
        <f t="shared" si="180"/>
        <v>-</v>
      </c>
      <c r="AS501" s="39" t="str">
        <f t="shared" si="181"/>
        <v>-</v>
      </c>
      <c r="AT501" s="39" t="str">
        <f t="shared" si="182"/>
        <v>-</v>
      </c>
      <c r="AU501" s="39" t="str">
        <f t="shared" si="183"/>
        <v>-</v>
      </c>
      <c r="AV501" s="39" t="str">
        <f t="shared" si="184"/>
        <v>-</v>
      </c>
      <c r="AW501" s="39" t="str">
        <f t="shared" si="185"/>
        <v>-</v>
      </c>
      <c r="AX501" s="39" t="str">
        <f t="shared" si="186"/>
        <v>-</v>
      </c>
      <c r="AY501" s="3"/>
      <c r="AZ501" s="26"/>
      <c r="BA501" s="26"/>
      <c r="BB501" s="34"/>
      <c r="BC501" s="26"/>
      <c r="BD501" s="34"/>
      <c r="BE501" s="34"/>
      <c r="BF501" s="34"/>
      <c r="BI501" s="26"/>
    </row>
    <row r="502" spans="1:61" s="4" customFormat="1" ht="13.9" customHeight="1" x14ac:dyDescent="0.25">
      <c r="A502" s="3"/>
      <c r="B502" s="9" t="s">
        <v>562</v>
      </c>
      <c r="C502" s="5"/>
      <c r="D502" s="6"/>
      <c r="E502" s="7"/>
      <c r="F502" s="7"/>
      <c r="G502" s="7"/>
      <c r="H502" s="6"/>
      <c r="I502" s="6"/>
      <c r="J502" s="6">
        <f t="shared" si="187"/>
        <v>0</v>
      </c>
      <c r="K502" s="13" t="str">
        <f t="shared" si="174"/>
        <v>-</v>
      </c>
      <c r="L502" s="6" t="str">
        <f t="shared" si="171"/>
        <v/>
      </c>
      <c r="M502" s="25" t="str">
        <f>IF(I502="","-",IFERROR(VLOOKUP(L502,Segédlisták!$B$3:$C$18,2,0),"-"))</f>
        <v>-</v>
      </c>
      <c r="N502" s="42" t="str">
        <f t="shared" si="172"/>
        <v>-</v>
      </c>
      <c r="O502" s="43"/>
      <c r="P502" s="44" t="str">
        <f t="shared" si="188"/>
        <v>-</v>
      </c>
      <c r="Q502" s="7" t="s">
        <v>1071</v>
      </c>
      <c r="R502" s="1"/>
      <c r="S502" s="1"/>
      <c r="T502" s="17" t="str">
        <f t="shared" si="173"/>
        <v>-</v>
      </c>
      <c r="U502" s="36" t="str">
        <f t="shared" ca="1" si="189"/>
        <v>-</v>
      </c>
      <c r="V502" s="37" t="str">
        <f t="shared" ca="1" si="190"/>
        <v>-</v>
      </c>
      <c r="W502" s="38" t="str">
        <f t="shared" si="191"/>
        <v>-</v>
      </c>
      <c r="X502" s="39" t="str">
        <f t="shared" si="192"/>
        <v>-</v>
      </c>
      <c r="Y502" s="36" t="str">
        <f t="shared" ca="1" si="193"/>
        <v>-</v>
      </c>
      <c r="Z502" s="37" t="str">
        <f t="shared" ca="1" si="194"/>
        <v>-</v>
      </c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39" t="str">
        <f t="shared" si="175"/>
        <v>-</v>
      </c>
      <c r="AN502" s="39" t="str">
        <f t="shared" si="176"/>
        <v>-</v>
      </c>
      <c r="AO502" s="39" t="str">
        <f t="shared" si="177"/>
        <v>-</v>
      </c>
      <c r="AP502" s="39" t="str">
        <f t="shared" si="178"/>
        <v>-</v>
      </c>
      <c r="AQ502" s="39" t="str">
        <f t="shared" si="179"/>
        <v>-</v>
      </c>
      <c r="AR502" s="39" t="str">
        <f t="shared" si="180"/>
        <v>-</v>
      </c>
      <c r="AS502" s="39" t="str">
        <f t="shared" si="181"/>
        <v>-</v>
      </c>
      <c r="AT502" s="39" t="str">
        <f t="shared" si="182"/>
        <v>-</v>
      </c>
      <c r="AU502" s="39" t="str">
        <f t="shared" si="183"/>
        <v>-</v>
      </c>
      <c r="AV502" s="39" t="str">
        <f t="shared" si="184"/>
        <v>-</v>
      </c>
      <c r="AW502" s="39" t="str">
        <f t="shared" si="185"/>
        <v>-</v>
      </c>
      <c r="AX502" s="39" t="str">
        <f t="shared" si="186"/>
        <v>-</v>
      </c>
      <c r="AY502" s="3"/>
      <c r="AZ502" s="26"/>
      <c r="BA502" s="26"/>
      <c r="BB502" s="34"/>
      <c r="BC502" s="26"/>
      <c r="BD502" s="34"/>
      <c r="BE502" s="34"/>
      <c r="BF502" s="34"/>
      <c r="BI502" s="26"/>
    </row>
    <row r="503" spans="1:61" s="4" customFormat="1" ht="13.9" customHeight="1" x14ac:dyDescent="0.25">
      <c r="A503" s="3"/>
      <c r="B503" s="9" t="s">
        <v>563</v>
      </c>
      <c r="C503" s="5"/>
      <c r="D503" s="6"/>
      <c r="E503" s="7"/>
      <c r="F503" s="7"/>
      <c r="G503" s="7"/>
      <c r="H503" s="6"/>
      <c r="I503" s="6"/>
      <c r="J503" s="6">
        <f t="shared" si="187"/>
        <v>0</v>
      </c>
      <c r="K503" s="13" t="str">
        <f t="shared" si="174"/>
        <v>-</v>
      </c>
      <c r="L503" s="6" t="str">
        <f t="shared" si="171"/>
        <v/>
      </c>
      <c r="M503" s="25" t="str">
        <f>IF(I503="","-",IFERROR(VLOOKUP(L503,Segédlisták!$B$3:$C$18,2,0),"-"))</f>
        <v>-</v>
      </c>
      <c r="N503" s="42" t="str">
        <f t="shared" si="172"/>
        <v>-</v>
      </c>
      <c r="O503" s="43"/>
      <c r="P503" s="44" t="str">
        <f t="shared" si="188"/>
        <v>-</v>
      </c>
      <c r="Q503" s="7" t="s">
        <v>1071</v>
      </c>
      <c r="R503" s="1"/>
      <c r="S503" s="1"/>
      <c r="T503" s="17" t="str">
        <f t="shared" si="173"/>
        <v>-</v>
      </c>
      <c r="U503" s="36" t="str">
        <f t="shared" ca="1" si="189"/>
        <v>-</v>
      </c>
      <c r="V503" s="37" t="str">
        <f t="shared" ca="1" si="190"/>
        <v>-</v>
      </c>
      <c r="W503" s="38" t="str">
        <f t="shared" si="191"/>
        <v>-</v>
      </c>
      <c r="X503" s="39" t="str">
        <f t="shared" si="192"/>
        <v>-</v>
      </c>
      <c r="Y503" s="36" t="str">
        <f t="shared" ca="1" si="193"/>
        <v>-</v>
      </c>
      <c r="Z503" s="37" t="str">
        <f t="shared" ca="1" si="194"/>
        <v>-</v>
      </c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39" t="str">
        <f t="shared" si="175"/>
        <v>-</v>
      </c>
      <c r="AN503" s="39" t="str">
        <f t="shared" si="176"/>
        <v>-</v>
      </c>
      <c r="AO503" s="39" t="str">
        <f t="shared" si="177"/>
        <v>-</v>
      </c>
      <c r="AP503" s="39" t="str">
        <f t="shared" si="178"/>
        <v>-</v>
      </c>
      <c r="AQ503" s="39" t="str">
        <f t="shared" si="179"/>
        <v>-</v>
      </c>
      <c r="AR503" s="39" t="str">
        <f t="shared" si="180"/>
        <v>-</v>
      </c>
      <c r="AS503" s="39" t="str">
        <f t="shared" si="181"/>
        <v>-</v>
      </c>
      <c r="AT503" s="39" t="str">
        <f t="shared" si="182"/>
        <v>-</v>
      </c>
      <c r="AU503" s="39" t="str">
        <f t="shared" si="183"/>
        <v>-</v>
      </c>
      <c r="AV503" s="39" t="str">
        <f t="shared" si="184"/>
        <v>-</v>
      </c>
      <c r="AW503" s="39" t="str">
        <f t="shared" si="185"/>
        <v>-</v>
      </c>
      <c r="AX503" s="39" t="str">
        <f t="shared" si="186"/>
        <v>-</v>
      </c>
      <c r="AY503" s="3"/>
      <c r="AZ503" s="26"/>
      <c r="BA503" s="26"/>
      <c r="BB503" s="34"/>
      <c r="BC503" s="26"/>
      <c r="BD503" s="34"/>
      <c r="BE503" s="34"/>
      <c r="BF503" s="34"/>
      <c r="BI503" s="26"/>
    </row>
    <row r="504" spans="1:61" s="4" customFormat="1" ht="13.9" customHeight="1" x14ac:dyDescent="0.25">
      <c r="A504" s="3"/>
      <c r="B504" s="9" t="s">
        <v>564</v>
      </c>
      <c r="C504" s="5"/>
      <c r="D504" s="6"/>
      <c r="E504" s="7"/>
      <c r="F504" s="7"/>
      <c r="G504" s="7"/>
      <c r="H504" s="6"/>
      <c r="I504" s="6"/>
      <c r="J504" s="6">
        <f t="shared" si="187"/>
        <v>0</v>
      </c>
      <c r="K504" s="13" t="str">
        <f t="shared" si="174"/>
        <v>-</v>
      </c>
      <c r="L504" s="6" t="str">
        <f t="shared" si="171"/>
        <v/>
      </c>
      <c r="M504" s="25" t="str">
        <f>IF(I504="","-",IFERROR(VLOOKUP(L504,Segédlisták!$B$3:$C$18,2,0),"-"))</f>
        <v>-</v>
      </c>
      <c r="N504" s="42" t="str">
        <f t="shared" si="172"/>
        <v>-</v>
      </c>
      <c r="O504" s="43"/>
      <c r="P504" s="44" t="str">
        <f t="shared" si="188"/>
        <v>-</v>
      </c>
      <c r="Q504" s="7" t="s">
        <v>1071</v>
      </c>
      <c r="R504" s="1"/>
      <c r="S504" s="1"/>
      <c r="T504" s="17" t="str">
        <f t="shared" si="173"/>
        <v>-</v>
      </c>
      <c r="U504" s="36" t="str">
        <f t="shared" ca="1" si="189"/>
        <v>-</v>
      </c>
      <c r="V504" s="37" t="str">
        <f t="shared" ca="1" si="190"/>
        <v>-</v>
      </c>
      <c r="W504" s="38" t="str">
        <f t="shared" si="191"/>
        <v>-</v>
      </c>
      <c r="X504" s="39" t="str">
        <f t="shared" si="192"/>
        <v>-</v>
      </c>
      <c r="Y504" s="36" t="str">
        <f t="shared" ca="1" si="193"/>
        <v>-</v>
      </c>
      <c r="Z504" s="37" t="str">
        <f t="shared" ca="1" si="194"/>
        <v>-</v>
      </c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39" t="str">
        <f t="shared" si="175"/>
        <v>-</v>
      </c>
      <c r="AN504" s="39" t="str">
        <f t="shared" si="176"/>
        <v>-</v>
      </c>
      <c r="AO504" s="39" t="str">
        <f t="shared" si="177"/>
        <v>-</v>
      </c>
      <c r="AP504" s="39" t="str">
        <f t="shared" si="178"/>
        <v>-</v>
      </c>
      <c r="AQ504" s="39" t="str">
        <f t="shared" si="179"/>
        <v>-</v>
      </c>
      <c r="AR504" s="39" t="str">
        <f t="shared" si="180"/>
        <v>-</v>
      </c>
      <c r="AS504" s="39" t="str">
        <f t="shared" si="181"/>
        <v>-</v>
      </c>
      <c r="AT504" s="39" t="str">
        <f t="shared" si="182"/>
        <v>-</v>
      </c>
      <c r="AU504" s="39" t="str">
        <f t="shared" si="183"/>
        <v>-</v>
      </c>
      <c r="AV504" s="39" t="str">
        <f t="shared" si="184"/>
        <v>-</v>
      </c>
      <c r="AW504" s="39" t="str">
        <f t="shared" si="185"/>
        <v>-</v>
      </c>
      <c r="AX504" s="39" t="str">
        <f t="shared" si="186"/>
        <v>-</v>
      </c>
      <c r="AY504" s="3"/>
      <c r="AZ504" s="26"/>
      <c r="BA504" s="26"/>
      <c r="BB504" s="34"/>
      <c r="BC504" s="26"/>
      <c r="BD504" s="34"/>
      <c r="BE504" s="34"/>
      <c r="BF504" s="34"/>
      <c r="BI504" s="26"/>
    </row>
    <row r="505" spans="1:61" s="4" customFormat="1" ht="13.9" customHeight="1" x14ac:dyDescent="0.25">
      <c r="A505" s="3"/>
      <c r="B505" s="9" t="s">
        <v>565</v>
      </c>
      <c r="C505" s="5"/>
      <c r="D505" s="6"/>
      <c r="E505" s="7"/>
      <c r="F505" s="7"/>
      <c r="G505" s="7"/>
      <c r="H505" s="6"/>
      <c r="I505" s="6"/>
      <c r="J505" s="6">
        <f t="shared" si="187"/>
        <v>0</v>
      </c>
      <c r="K505" s="13" t="str">
        <f t="shared" si="174"/>
        <v>-</v>
      </c>
      <c r="L505" s="6" t="str">
        <f t="shared" si="171"/>
        <v/>
      </c>
      <c r="M505" s="25" t="str">
        <f>IF(I505="","-",IFERROR(VLOOKUP(L505,Segédlisták!$B$3:$C$18,2,0),"-"))</f>
        <v>-</v>
      </c>
      <c r="N505" s="42" t="str">
        <f t="shared" si="172"/>
        <v>-</v>
      </c>
      <c r="O505" s="43"/>
      <c r="P505" s="44" t="str">
        <f t="shared" si="188"/>
        <v>-</v>
      </c>
      <c r="Q505" s="7" t="s">
        <v>1071</v>
      </c>
      <c r="R505" s="1"/>
      <c r="S505" s="1"/>
      <c r="T505" s="17" t="str">
        <f t="shared" si="173"/>
        <v>-</v>
      </c>
      <c r="U505" s="36" t="str">
        <f t="shared" ca="1" si="189"/>
        <v>-</v>
      </c>
      <c r="V505" s="37" t="str">
        <f t="shared" ca="1" si="190"/>
        <v>-</v>
      </c>
      <c r="W505" s="38" t="str">
        <f t="shared" si="191"/>
        <v>-</v>
      </c>
      <c r="X505" s="39" t="str">
        <f t="shared" si="192"/>
        <v>-</v>
      </c>
      <c r="Y505" s="36" t="str">
        <f t="shared" ca="1" si="193"/>
        <v>-</v>
      </c>
      <c r="Z505" s="37" t="str">
        <f t="shared" ca="1" si="194"/>
        <v>-</v>
      </c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39" t="str">
        <f t="shared" si="175"/>
        <v>-</v>
      </c>
      <c r="AN505" s="39" t="str">
        <f t="shared" si="176"/>
        <v>-</v>
      </c>
      <c r="AO505" s="39" t="str">
        <f t="shared" si="177"/>
        <v>-</v>
      </c>
      <c r="AP505" s="39" t="str">
        <f t="shared" si="178"/>
        <v>-</v>
      </c>
      <c r="AQ505" s="39" t="str">
        <f t="shared" si="179"/>
        <v>-</v>
      </c>
      <c r="AR505" s="39" t="str">
        <f t="shared" si="180"/>
        <v>-</v>
      </c>
      <c r="AS505" s="39" t="str">
        <f t="shared" si="181"/>
        <v>-</v>
      </c>
      <c r="AT505" s="39" t="str">
        <f t="shared" si="182"/>
        <v>-</v>
      </c>
      <c r="AU505" s="39" t="str">
        <f t="shared" si="183"/>
        <v>-</v>
      </c>
      <c r="AV505" s="39" t="str">
        <f t="shared" si="184"/>
        <v>-</v>
      </c>
      <c r="AW505" s="39" t="str">
        <f t="shared" si="185"/>
        <v>-</v>
      </c>
      <c r="AX505" s="39" t="str">
        <f t="shared" si="186"/>
        <v>-</v>
      </c>
      <c r="AY505" s="3"/>
      <c r="AZ505" s="26"/>
      <c r="BA505" s="26"/>
      <c r="BB505" s="34"/>
      <c r="BC505" s="26"/>
      <c r="BD505" s="34"/>
      <c r="BE505" s="34"/>
      <c r="BF505" s="34"/>
      <c r="BI505" s="26"/>
    </row>
    <row r="506" spans="1:61" s="4" customFormat="1" ht="13.9" customHeight="1" x14ac:dyDescent="0.25">
      <c r="A506" s="3"/>
      <c r="B506" s="9" t="s">
        <v>566</v>
      </c>
      <c r="C506" s="5"/>
      <c r="D506" s="6"/>
      <c r="E506" s="7"/>
      <c r="F506" s="7"/>
      <c r="G506" s="7"/>
      <c r="H506" s="6"/>
      <c r="I506" s="6"/>
      <c r="J506" s="6">
        <f t="shared" si="187"/>
        <v>0</v>
      </c>
      <c r="K506" s="13" t="str">
        <f t="shared" si="174"/>
        <v>-</v>
      </c>
      <c r="L506" s="6" t="str">
        <f t="shared" si="171"/>
        <v/>
      </c>
      <c r="M506" s="25" t="str">
        <f>IF(I506="","-",IFERROR(VLOOKUP(L506,Segédlisták!$B$3:$C$18,2,0),"-"))</f>
        <v>-</v>
      </c>
      <c r="N506" s="42" t="str">
        <f t="shared" si="172"/>
        <v>-</v>
      </c>
      <c r="O506" s="43"/>
      <c r="P506" s="44" t="str">
        <f t="shared" si="188"/>
        <v>-</v>
      </c>
      <c r="Q506" s="7" t="s">
        <v>1071</v>
      </c>
      <c r="R506" s="1"/>
      <c r="S506" s="1"/>
      <c r="T506" s="17" t="str">
        <f t="shared" si="173"/>
        <v>-</v>
      </c>
      <c r="U506" s="36" t="str">
        <f t="shared" ca="1" si="189"/>
        <v>-</v>
      </c>
      <c r="V506" s="37" t="str">
        <f t="shared" ca="1" si="190"/>
        <v>-</v>
      </c>
      <c r="W506" s="38" t="str">
        <f t="shared" si="191"/>
        <v>-</v>
      </c>
      <c r="X506" s="39" t="str">
        <f t="shared" si="192"/>
        <v>-</v>
      </c>
      <c r="Y506" s="36" t="str">
        <f t="shared" ca="1" si="193"/>
        <v>-</v>
      </c>
      <c r="Z506" s="37" t="str">
        <f t="shared" ca="1" si="194"/>
        <v>-</v>
      </c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39" t="str">
        <f t="shared" si="175"/>
        <v>-</v>
      </c>
      <c r="AN506" s="39" t="str">
        <f t="shared" si="176"/>
        <v>-</v>
      </c>
      <c r="AO506" s="39" t="str">
        <f t="shared" si="177"/>
        <v>-</v>
      </c>
      <c r="AP506" s="39" t="str">
        <f t="shared" si="178"/>
        <v>-</v>
      </c>
      <c r="AQ506" s="39" t="str">
        <f t="shared" si="179"/>
        <v>-</v>
      </c>
      <c r="AR506" s="39" t="str">
        <f t="shared" si="180"/>
        <v>-</v>
      </c>
      <c r="AS506" s="39" t="str">
        <f t="shared" si="181"/>
        <v>-</v>
      </c>
      <c r="AT506" s="39" t="str">
        <f t="shared" si="182"/>
        <v>-</v>
      </c>
      <c r="AU506" s="39" t="str">
        <f t="shared" si="183"/>
        <v>-</v>
      </c>
      <c r="AV506" s="39" t="str">
        <f t="shared" si="184"/>
        <v>-</v>
      </c>
      <c r="AW506" s="39" t="str">
        <f t="shared" si="185"/>
        <v>-</v>
      </c>
      <c r="AX506" s="39" t="str">
        <f t="shared" si="186"/>
        <v>-</v>
      </c>
      <c r="AY506" s="3"/>
      <c r="AZ506" s="26"/>
      <c r="BA506" s="26"/>
      <c r="BB506" s="34"/>
      <c r="BC506" s="26"/>
      <c r="BD506" s="34"/>
      <c r="BE506" s="34"/>
      <c r="BF506" s="34"/>
      <c r="BI506" s="26"/>
    </row>
    <row r="507" spans="1:61" s="4" customFormat="1" ht="13.9" customHeight="1" x14ac:dyDescent="0.25">
      <c r="A507" s="3"/>
      <c r="B507" s="9" t="s">
        <v>567</v>
      </c>
      <c r="C507" s="5"/>
      <c r="D507" s="6"/>
      <c r="E507" s="7"/>
      <c r="F507" s="7"/>
      <c r="G507" s="7"/>
      <c r="H507" s="6"/>
      <c r="I507" s="6"/>
      <c r="J507" s="6">
        <f t="shared" si="187"/>
        <v>0</v>
      </c>
      <c r="K507" s="13" t="str">
        <f t="shared" si="174"/>
        <v>-</v>
      </c>
      <c r="L507" s="6" t="str">
        <f t="shared" si="171"/>
        <v/>
      </c>
      <c r="M507" s="25" t="str">
        <f>IF(I507="","-",IFERROR(VLOOKUP(L507,Segédlisták!$B$3:$C$18,2,0),"-"))</f>
        <v>-</v>
      </c>
      <c r="N507" s="42" t="str">
        <f t="shared" si="172"/>
        <v>-</v>
      </c>
      <c r="O507" s="43"/>
      <c r="P507" s="44" t="str">
        <f t="shared" si="188"/>
        <v>-</v>
      </c>
      <c r="Q507" s="7" t="s">
        <v>1071</v>
      </c>
      <c r="R507" s="1"/>
      <c r="S507" s="1"/>
      <c r="T507" s="17" t="str">
        <f t="shared" si="173"/>
        <v>-</v>
      </c>
      <c r="U507" s="36" t="str">
        <f t="shared" ca="1" si="189"/>
        <v>-</v>
      </c>
      <c r="V507" s="37" t="str">
        <f t="shared" ca="1" si="190"/>
        <v>-</v>
      </c>
      <c r="W507" s="38" t="str">
        <f t="shared" si="191"/>
        <v>-</v>
      </c>
      <c r="X507" s="39" t="str">
        <f t="shared" si="192"/>
        <v>-</v>
      </c>
      <c r="Y507" s="36" t="str">
        <f t="shared" ca="1" si="193"/>
        <v>-</v>
      </c>
      <c r="Z507" s="37" t="str">
        <f t="shared" ca="1" si="194"/>
        <v>-</v>
      </c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39" t="str">
        <f t="shared" si="175"/>
        <v>-</v>
      </c>
      <c r="AN507" s="39" t="str">
        <f t="shared" si="176"/>
        <v>-</v>
      </c>
      <c r="AO507" s="39" t="str">
        <f t="shared" si="177"/>
        <v>-</v>
      </c>
      <c r="AP507" s="39" t="str">
        <f t="shared" si="178"/>
        <v>-</v>
      </c>
      <c r="AQ507" s="39" t="str">
        <f t="shared" si="179"/>
        <v>-</v>
      </c>
      <c r="AR507" s="39" t="str">
        <f t="shared" si="180"/>
        <v>-</v>
      </c>
      <c r="AS507" s="39" t="str">
        <f t="shared" si="181"/>
        <v>-</v>
      </c>
      <c r="AT507" s="39" t="str">
        <f t="shared" si="182"/>
        <v>-</v>
      </c>
      <c r="AU507" s="39" t="str">
        <f t="shared" si="183"/>
        <v>-</v>
      </c>
      <c r="AV507" s="39" t="str">
        <f t="shared" si="184"/>
        <v>-</v>
      </c>
      <c r="AW507" s="39" t="str">
        <f t="shared" si="185"/>
        <v>-</v>
      </c>
      <c r="AX507" s="39" t="str">
        <f t="shared" si="186"/>
        <v>-</v>
      </c>
      <c r="AY507" s="3"/>
      <c r="AZ507" s="26"/>
      <c r="BA507" s="26"/>
      <c r="BB507" s="34"/>
      <c r="BC507" s="26"/>
      <c r="BD507" s="34"/>
      <c r="BE507" s="34"/>
      <c r="BF507" s="34"/>
      <c r="BI507" s="26"/>
    </row>
    <row r="508" spans="1:61" s="4" customFormat="1" ht="13.9" customHeight="1" x14ac:dyDescent="0.25">
      <c r="A508" s="3"/>
      <c r="B508" s="9" t="s">
        <v>568</v>
      </c>
      <c r="C508" s="5"/>
      <c r="D508" s="6"/>
      <c r="E508" s="7"/>
      <c r="F508" s="7"/>
      <c r="G508" s="7"/>
      <c r="H508" s="6"/>
      <c r="I508" s="6"/>
      <c r="J508" s="6">
        <f t="shared" si="187"/>
        <v>0</v>
      </c>
      <c r="K508" s="13" t="str">
        <f t="shared" si="174"/>
        <v>-</v>
      </c>
      <c r="L508" s="6" t="str">
        <f t="shared" si="171"/>
        <v/>
      </c>
      <c r="M508" s="25" t="str">
        <f>IF(I508="","-",IFERROR(VLOOKUP(L508,Segédlisták!$B$3:$C$18,2,0),"-"))</f>
        <v>-</v>
      </c>
      <c r="N508" s="42" t="str">
        <f t="shared" si="172"/>
        <v>-</v>
      </c>
      <c r="O508" s="43"/>
      <c r="P508" s="44" t="str">
        <f t="shared" si="188"/>
        <v>-</v>
      </c>
      <c r="Q508" s="7" t="s">
        <v>1071</v>
      </c>
      <c r="R508" s="1"/>
      <c r="S508" s="1"/>
      <c r="T508" s="17" t="str">
        <f t="shared" si="173"/>
        <v>-</v>
      </c>
      <c r="U508" s="36" t="str">
        <f t="shared" ca="1" si="189"/>
        <v>-</v>
      </c>
      <c r="V508" s="37" t="str">
        <f t="shared" ca="1" si="190"/>
        <v>-</v>
      </c>
      <c r="W508" s="38" t="str">
        <f t="shared" si="191"/>
        <v>-</v>
      </c>
      <c r="X508" s="39" t="str">
        <f t="shared" si="192"/>
        <v>-</v>
      </c>
      <c r="Y508" s="36" t="str">
        <f t="shared" ca="1" si="193"/>
        <v>-</v>
      </c>
      <c r="Z508" s="37" t="str">
        <f t="shared" ca="1" si="194"/>
        <v>-</v>
      </c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39" t="str">
        <f t="shared" si="175"/>
        <v>-</v>
      </c>
      <c r="AN508" s="39" t="str">
        <f t="shared" si="176"/>
        <v>-</v>
      </c>
      <c r="AO508" s="39" t="str">
        <f t="shared" si="177"/>
        <v>-</v>
      </c>
      <c r="AP508" s="39" t="str">
        <f t="shared" si="178"/>
        <v>-</v>
      </c>
      <c r="AQ508" s="39" t="str">
        <f t="shared" si="179"/>
        <v>-</v>
      </c>
      <c r="AR508" s="39" t="str">
        <f t="shared" si="180"/>
        <v>-</v>
      </c>
      <c r="AS508" s="39" t="str">
        <f t="shared" si="181"/>
        <v>-</v>
      </c>
      <c r="AT508" s="39" t="str">
        <f t="shared" si="182"/>
        <v>-</v>
      </c>
      <c r="AU508" s="39" t="str">
        <f t="shared" si="183"/>
        <v>-</v>
      </c>
      <c r="AV508" s="39" t="str">
        <f t="shared" si="184"/>
        <v>-</v>
      </c>
      <c r="AW508" s="39" t="str">
        <f t="shared" si="185"/>
        <v>-</v>
      </c>
      <c r="AX508" s="39" t="str">
        <f t="shared" si="186"/>
        <v>-</v>
      </c>
      <c r="AY508" s="3"/>
      <c r="AZ508" s="26"/>
      <c r="BA508" s="26"/>
      <c r="BB508" s="34"/>
      <c r="BC508" s="26"/>
      <c r="BD508" s="34"/>
      <c r="BE508" s="34"/>
      <c r="BF508" s="34"/>
      <c r="BI508" s="26"/>
    </row>
    <row r="509" spans="1:61" s="4" customFormat="1" ht="13.9" customHeight="1" x14ac:dyDescent="0.25">
      <c r="A509" s="3"/>
      <c r="B509" s="9" t="s">
        <v>569</v>
      </c>
      <c r="C509" s="5"/>
      <c r="D509" s="6"/>
      <c r="E509" s="7"/>
      <c r="F509" s="7"/>
      <c r="G509" s="7"/>
      <c r="H509" s="6"/>
      <c r="I509" s="6"/>
      <c r="J509" s="6">
        <f t="shared" si="187"/>
        <v>0</v>
      </c>
      <c r="K509" s="13" t="str">
        <f t="shared" si="174"/>
        <v>-</v>
      </c>
      <c r="L509" s="6" t="str">
        <f t="shared" si="171"/>
        <v/>
      </c>
      <c r="M509" s="25" t="str">
        <f>IF(I509="","-",IFERROR(VLOOKUP(L509,Segédlisták!$B$3:$C$18,2,0),"-"))</f>
        <v>-</v>
      </c>
      <c r="N509" s="42" t="str">
        <f t="shared" si="172"/>
        <v>-</v>
      </c>
      <c r="O509" s="43"/>
      <c r="P509" s="44" t="str">
        <f t="shared" si="188"/>
        <v>-</v>
      </c>
      <c r="Q509" s="7" t="s">
        <v>1071</v>
      </c>
      <c r="R509" s="1"/>
      <c r="S509" s="1"/>
      <c r="T509" s="17" t="str">
        <f t="shared" si="173"/>
        <v>-</v>
      </c>
      <c r="U509" s="36" t="str">
        <f t="shared" ca="1" si="189"/>
        <v>-</v>
      </c>
      <c r="V509" s="37" t="str">
        <f t="shared" ca="1" si="190"/>
        <v>-</v>
      </c>
      <c r="W509" s="38" t="str">
        <f t="shared" si="191"/>
        <v>-</v>
      </c>
      <c r="X509" s="39" t="str">
        <f t="shared" si="192"/>
        <v>-</v>
      </c>
      <c r="Y509" s="36" t="str">
        <f t="shared" ca="1" si="193"/>
        <v>-</v>
      </c>
      <c r="Z509" s="37" t="str">
        <f t="shared" ca="1" si="194"/>
        <v>-</v>
      </c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39" t="str">
        <f t="shared" si="175"/>
        <v>-</v>
      </c>
      <c r="AN509" s="39" t="str">
        <f t="shared" si="176"/>
        <v>-</v>
      </c>
      <c r="AO509" s="39" t="str">
        <f t="shared" si="177"/>
        <v>-</v>
      </c>
      <c r="AP509" s="39" t="str">
        <f t="shared" si="178"/>
        <v>-</v>
      </c>
      <c r="AQ509" s="39" t="str">
        <f t="shared" si="179"/>
        <v>-</v>
      </c>
      <c r="AR509" s="39" t="str">
        <f t="shared" si="180"/>
        <v>-</v>
      </c>
      <c r="AS509" s="39" t="str">
        <f t="shared" si="181"/>
        <v>-</v>
      </c>
      <c r="AT509" s="39" t="str">
        <f t="shared" si="182"/>
        <v>-</v>
      </c>
      <c r="AU509" s="39" t="str">
        <f t="shared" si="183"/>
        <v>-</v>
      </c>
      <c r="AV509" s="39" t="str">
        <f t="shared" si="184"/>
        <v>-</v>
      </c>
      <c r="AW509" s="39" t="str">
        <f t="shared" si="185"/>
        <v>-</v>
      </c>
      <c r="AX509" s="39" t="str">
        <f t="shared" si="186"/>
        <v>-</v>
      </c>
      <c r="AY509" s="3"/>
      <c r="AZ509" s="26"/>
      <c r="BA509" s="26"/>
      <c r="BB509" s="34"/>
      <c r="BC509" s="26"/>
      <c r="BD509" s="34"/>
      <c r="BE509" s="34"/>
      <c r="BF509" s="34"/>
      <c r="BI509" s="26"/>
    </row>
    <row r="510" spans="1:61" s="4" customFormat="1" ht="13.9" customHeight="1" x14ac:dyDescent="0.25">
      <c r="A510" s="3"/>
      <c r="B510" s="9" t="s">
        <v>570</v>
      </c>
      <c r="C510" s="5"/>
      <c r="D510" s="6"/>
      <c r="E510" s="7"/>
      <c r="F510" s="7"/>
      <c r="G510" s="7"/>
      <c r="H510" s="6"/>
      <c r="I510" s="6"/>
      <c r="J510" s="6">
        <f t="shared" si="187"/>
        <v>0</v>
      </c>
      <c r="K510" s="13" t="str">
        <f t="shared" si="174"/>
        <v>-</v>
      </c>
      <c r="L510" s="6" t="str">
        <f t="shared" si="171"/>
        <v/>
      </c>
      <c r="M510" s="25" t="str">
        <f>IF(I510="","-",IFERROR(VLOOKUP(L510,Segédlisták!$B$3:$C$18,2,0),"-"))</f>
        <v>-</v>
      </c>
      <c r="N510" s="42" t="str">
        <f t="shared" si="172"/>
        <v>-</v>
      </c>
      <c r="O510" s="43"/>
      <c r="P510" s="44" t="str">
        <f t="shared" si="188"/>
        <v>-</v>
      </c>
      <c r="Q510" s="7" t="s">
        <v>1071</v>
      </c>
      <c r="R510" s="1"/>
      <c r="S510" s="1"/>
      <c r="T510" s="17" t="str">
        <f t="shared" si="173"/>
        <v>-</v>
      </c>
      <c r="U510" s="36" t="str">
        <f t="shared" ca="1" si="189"/>
        <v>-</v>
      </c>
      <c r="V510" s="37" t="str">
        <f t="shared" ca="1" si="190"/>
        <v>-</v>
      </c>
      <c r="W510" s="38" t="str">
        <f t="shared" si="191"/>
        <v>-</v>
      </c>
      <c r="X510" s="39" t="str">
        <f t="shared" si="192"/>
        <v>-</v>
      </c>
      <c r="Y510" s="36" t="str">
        <f t="shared" ca="1" si="193"/>
        <v>-</v>
      </c>
      <c r="Z510" s="37" t="str">
        <f t="shared" ca="1" si="194"/>
        <v>-</v>
      </c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39" t="str">
        <f t="shared" si="175"/>
        <v>-</v>
      </c>
      <c r="AN510" s="39" t="str">
        <f t="shared" si="176"/>
        <v>-</v>
      </c>
      <c r="AO510" s="39" t="str">
        <f t="shared" si="177"/>
        <v>-</v>
      </c>
      <c r="AP510" s="39" t="str">
        <f t="shared" si="178"/>
        <v>-</v>
      </c>
      <c r="AQ510" s="39" t="str">
        <f t="shared" si="179"/>
        <v>-</v>
      </c>
      <c r="AR510" s="39" t="str">
        <f t="shared" si="180"/>
        <v>-</v>
      </c>
      <c r="AS510" s="39" t="str">
        <f t="shared" si="181"/>
        <v>-</v>
      </c>
      <c r="AT510" s="39" t="str">
        <f t="shared" si="182"/>
        <v>-</v>
      </c>
      <c r="AU510" s="39" t="str">
        <f t="shared" si="183"/>
        <v>-</v>
      </c>
      <c r="AV510" s="39" t="str">
        <f t="shared" si="184"/>
        <v>-</v>
      </c>
      <c r="AW510" s="39" t="str">
        <f t="shared" si="185"/>
        <v>-</v>
      </c>
      <c r="AX510" s="39" t="str">
        <f t="shared" si="186"/>
        <v>-</v>
      </c>
      <c r="AY510" s="3"/>
      <c r="AZ510" s="26"/>
      <c r="BA510" s="26"/>
      <c r="BB510" s="34"/>
      <c r="BC510" s="26"/>
      <c r="BD510" s="34"/>
      <c r="BE510" s="34"/>
      <c r="BF510" s="34"/>
      <c r="BI510" s="26"/>
    </row>
    <row r="511" spans="1:61" s="4" customFormat="1" ht="13.9" customHeight="1" x14ac:dyDescent="0.25">
      <c r="A511" s="3"/>
      <c r="B511" s="9" t="s">
        <v>571</v>
      </c>
      <c r="C511" s="5"/>
      <c r="D511" s="6"/>
      <c r="E511" s="7"/>
      <c r="F511" s="7"/>
      <c r="G511" s="7"/>
      <c r="H511" s="6"/>
      <c r="I511" s="6"/>
      <c r="J511" s="6">
        <f t="shared" si="187"/>
        <v>0</v>
      </c>
      <c r="K511" s="13" t="str">
        <f t="shared" si="174"/>
        <v>-</v>
      </c>
      <c r="L511" s="6" t="str">
        <f t="shared" ref="L511:L574" si="195">RIGHT(LEFT(I511,5),2)</f>
        <v/>
      </c>
      <c r="M511" s="25" t="str">
        <f>IF(I511="","-",IFERROR(VLOOKUP(L511,Segédlisták!$B$3:$C$18,2,0),"-"))</f>
        <v>-</v>
      </c>
      <c r="N511" s="42" t="str">
        <f t="shared" ref="N511:N574" si="196">IF(O511="","-",15*O511)</f>
        <v>-</v>
      </c>
      <c r="O511" s="43"/>
      <c r="P511" s="44" t="str">
        <f t="shared" si="188"/>
        <v>-</v>
      </c>
      <c r="Q511" s="7" t="s">
        <v>1071</v>
      </c>
      <c r="R511" s="1"/>
      <c r="S511" s="1"/>
      <c r="T511" s="17" t="str">
        <f t="shared" ref="T511:T574" si="197">IF(OR($R511="",S511=""),"-",DATEDIF(R511,S511,"m"))</f>
        <v>-</v>
      </c>
      <c r="U511" s="36" t="str">
        <f t="shared" ca="1" si="189"/>
        <v>-</v>
      </c>
      <c r="V511" s="37" t="str">
        <f t="shared" ca="1" si="190"/>
        <v>-</v>
      </c>
      <c r="W511" s="38" t="str">
        <f t="shared" si="191"/>
        <v>-</v>
      </c>
      <c r="X511" s="39" t="str">
        <f t="shared" si="192"/>
        <v>-</v>
      </c>
      <c r="Y511" s="36" t="str">
        <f t="shared" ca="1" si="193"/>
        <v>-</v>
      </c>
      <c r="Z511" s="37" t="str">
        <f t="shared" ca="1" si="194"/>
        <v>-</v>
      </c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39" t="str">
        <f t="shared" si="175"/>
        <v>-</v>
      </c>
      <c r="AN511" s="39" t="str">
        <f t="shared" si="176"/>
        <v>-</v>
      </c>
      <c r="AO511" s="39" t="str">
        <f t="shared" si="177"/>
        <v>-</v>
      </c>
      <c r="AP511" s="39" t="str">
        <f t="shared" si="178"/>
        <v>-</v>
      </c>
      <c r="AQ511" s="39" t="str">
        <f t="shared" si="179"/>
        <v>-</v>
      </c>
      <c r="AR511" s="39" t="str">
        <f t="shared" si="180"/>
        <v>-</v>
      </c>
      <c r="AS511" s="39" t="str">
        <f t="shared" si="181"/>
        <v>-</v>
      </c>
      <c r="AT511" s="39" t="str">
        <f t="shared" si="182"/>
        <v>-</v>
      </c>
      <c r="AU511" s="39" t="str">
        <f t="shared" si="183"/>
        <v>-</v>
      </c>
      <c r="AV511" s="39" t="str">
        <f t="shared" si="184"/>
        <v>-</v>
      </c>
      <c r="AW511" s="39" t="str">
        <f t="shared" si="185"/>
        <v>-</v>
      </c>
      <c r="AX511" s="39" t="str">
        <f t="shared" si="186"/>
        <v>-</v>
      </c>
      <c r="AY511" s="3"/>
      <c r="AZ511" s="26"/>
      <c r="BA511" s="26"/>
      <c r="BB511" s="34"/>
      <c r="BC511" s="26"/>
      <c r="BD511" s="34"/>
      <c r="BE511" s="34"/>
      <c r="BF511" s="34"/>
      <c r="BI511" s="26"/>
    </row>
    <row r="512" spans="1:61" s="4" customFormat="1" ht="13.9" customHeight="1" x14ac:dyDescent="0.25">
      <c r="A512" s="3"/>
      <c r="B512" s="9" t="s">
        <v>572</v>
      </c>
      <c r="C512" s="5"/>
      <c r="D512" s="6"/>
      <c r="E512" s="7"/>
      <c r="F512" s="7"/>
      <c r="G512" s="7"/>
      <c r="H512" s="6"/>
      <c r="I512" s="6"/>
      <c r="J512" s="6">
        <f t="shared" si="187"/>
        <v>0</v>
      </c>
      <c r="K512" s="13" t="str">
        <f t="shared" si="174"/>
        <v>-</v>
      </c>
      <c r="L512" s="6" t="str">
        <f t="shared" si="195"/>
        <v/>
      </c>
      <c r="M512" s="25" t="str">
        <f>IF(I512="","-",IFERROR(VLOOKUP(L512,Segédlisták!$B$3:$C$18,2,0),"-"))</f>
        <v>-</v>
      </c>
      <c r="N512" s="42" t="str">
        <f t="shared" si="196"/>
        <v>-</v>
      </c>
      <c r="O512" s="43"/>
      <c r="P512" s="44" t="str">
        <f t="shared" si="188"/>
        <v>-</v>
      </c>
      <c r="Q512" s="7" t="s">
        <v>1071</v>
      </c>
      <c r="R512" s="1"/>
      <c r="S512" s="1"/>
      <c r="T512" s="17" t="str">
        <f t="shared" si="197"/>
        <v>-</v>
      </c>
      <c r="U512" s="36" t="str">
        <f t="shared" ca="1" si="189"/>
        <v>-</v>
      </c>
      <c r="V512" s="37" t="str">
        <f t="shared" ca="1" si="190"/>
        <v>-</v>
      </c>
      <c r="W512" s="38" t="str">
        <f t="shared" si="191"/>
        <v>-</v>
      </c>
      <c r="X512" s="39" t="str">
        <f t="shared" si="192"/>
        <v>-</v>
      </c>
      <c r="Y512" s="36" t="str">
        <f t="shared" ca="1" si="193"/>
        <v>-</v>
      </c>
      <c r="Z512" s="37" t="str">
        <f t="shared" ca="1" si="194"/>
        <v>-</v>
      </c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39" t="str">
        <f t="shared" si="175"/>
        <v>-</v>
      </c>
      <c r="AN512" s="39" t="str">
        <f t="shared" si="176"/>
        <v>-</v>
      </c>
      <c r="AO512" s="39" t="str">
        <f t="shared" si="177"/>
        <v>-</v>
      </c>
      <c r="AP512" s="39" t="str">
        <f t="shared" si="178"/>
        <v>-</v>
      </c>
      <c r="AQ512" s="39" t="str">
        <f t="shared" si="179"/>
        <v>-</v>
      </c>
      <c r="AR512" s="39" t="str">
        <f t="shared" si="180"/>
        <v>-</v>
      </c>
      <c r="AS512" s="39" t="str">
        <f t="shared" si="181"/>
        <v>-</v>
      </c>
      <c r="AT512" s="39" t="str">
        <f t="shared" si="182"/>
        <v>-</v>
      </c>
      <c r="AU512" s="39" t="str">
        <f t="shared" si="183"/>
        <v>-</v>
      </c>
      <c r="AV512" s="39" t="str">
        <f t="shared" si="184"/>
        <v>-</v>
      </c>
      <c r="AW512" s="39" t="str">
        <f t="shared" si="185"/>
        <v>-</v>
      </c>
      <c r="AX512" s="39" t="str">
        <f t="shared" si="186"/>
        <v>-</v>
      </c>
      <c r="AY512" s="3"/>
      <c r="AZ512" s="26"/>
      <c r="BA512" s="26"/>
      <c r="BB512" s="34"/>
      <c r="BC512" s="26"/>
      <c r="BD512" s="34"/>
      <c r="BE512" s="34"/>
      <c r="BF512" s="34"/>
      <c r="BI512" s="26"/>
    </row>
    <row r="513" spans="1:61" s="4" customFormat="1" ht="13.9" customHeight="1" x14ac:dyDescent="0.25">
      <c r="A513" s="3"/>
      <c r="B513" s="9" t="s">
        <v>573</v>
      </c>
      <c r="C513" s="5"/>
      <c r="D513" s="6"/>
      <c r="E513" s="7"/>
      <c r="F513" s="7"/>
      <c r="G513" s="7"/>
      <c r="H513" s="6"/>
      <c r="I513" s="6"/>
      <c r="J513" s="6">
        <f t="shared" si="187"/>
        <v>0</v>
      </c>
      <c r="K513" s="13" t="str">
        <f t="shared" si="174"/>
        <v>-</v>
      </c>
      <c r="L513" s="6" t="str">
        <f t="shared" si="195"/>
        <v/>
      </c>
      <c r="M513" s="25" t="str">
        <f>IF(I513="","-",IFERROR(VLOOKUP(L513,Segédlisták!$B$3:$C$18,2,0),"-"))</f>
        <v>-</v>
      </c>
      <c r="N513" s="42" t="str">
        <f t="shared" si="196"/>
        <v>-</v>
      </c>
      <c r="O513" s="43"/>
      <c r="P513" s="44" t="str">
        <f t="shared" si="188"/>
        <v>-</v>
      </c>
      <c r="Q513" s="7" t="s">
        <v>1071</v>
      </c>
      <c r="R513" s="1"/>
      <c r="S513" s="1"/>
      <c r="T513" s="17" t="str">
        <f t="shared" si="197"/>
        <v>-</v>
      </c>
      <c r="U513" s="36" t="str">
        <f t="shared" ca="1" si="189"/>
        <v>-</v>
      </c>
      <c r="V513" s="37" t="str">
        <f t="shared" ca="1" si="190"/>
        <v>-</v>
      </c>
      <c r="W513" s="38" t="str">
        <f t="shared" si="191"/>
        <v>-</v>
      </c>
      <c r="X513" s="39" t="str">
        <f t="shared" si="192"/>
        <v>-</v>
      </c>
      <c r="Y513" s="36" t="str">
        <f t="shared" ca="1" si="193"/>
        <v>-</v>
      </c>
      <c r="Z513" s="37" t="str">
        <f t="shared" ca="1" si="194"/>
        <v>-</v>
      </c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39" t="str">
        <f t="shared" si="175"/>
        <v>-</v>
      </c>
      <c r="AN513" s="39" t="str">
        <f t="shared" si="176"/>
        <v>-</v>
      </c>
      <c r="AO513" s="39" t="str">
        <f t="shared" si="177"/>
        <v>-</v>
      </c>
      <c r="AP513" s="39" t="str">
        <f t="shared" si="178"/>
        <v>-</v>
      </c>
      <c r="AQ513" s="39" t="str">
        <f t="shared" si="179"/>
        <v>-</v>
      </c>
      <c r="AR513" s="39" t="str">
        <f t="shared" si="180"/>
        <v>-</v>
      </c>
      <c r="AS513" s="39" t="str">
        <f t="shared" si="181"/>
        <v>-</v>
      </c>
      <c r="AT513" s="39" t="str">
        <f t="shared" si="182"/>
        <v>-</v>
      </c>
      <c r="AU513" s="39" t="str">
        <f t="shared" si="183"/>
        <v>-</v>
      </c>
      <c r="AV513" s="39" t="str">
        <f t="shared" si="184"/>
        <v>-</v>
      </c>
      <c r="AW513" s="39" t="str">
        <f t="shared" si="185"/>
        <v>-</v>
      </c>
      <c r="AX513" s="39" t="str">
        <f t="shared" si="186"/>
        <v>-</v>
      </c>
      <c r="AY513" s="3"/>
      <c r="AZ513" s="26"/>
      <c r="BA513" s="26"/>
      <c r="BB513" s="34"/>
      <c r="BC513" s="26"/>
      <c r="BD513" s="34"/>
      <c r="BE513" s="34"/>
      <c r="BF513" s="34"/>
      <c r="BI513" s="26"/>
    </row>
    <row r="514" spans="1:61" s="4" customFormat="1" ht="13.9" customHeight="1" x14ac:dyDescent="0.25">
      <c r="A514" s="3"/>
      <c r="B514" s="9" t="s">
        <v>574</v>
      </c>
      <c r="C514" s="5"/>
      <c r="D514" s="6"/>
      <c r="E514" s="7"/>
      <c r="F514" s="7"/>
      <c r="G514" s="7"/>
      <c r="H514" s="6"/>
      <c r="I514" s="6"/>
      <c r="J514" s="6">
        <f t="shared" si="187"/>
        <v>0</v>
      </c>
      <c r="K514" s="13" t="str">
        <f t="shared" si="174"/>
        <v>-</v>
      </c>
      <c r="L514" s="6" t="str">
        <f t="shared" si="195"/>
        <v/>
      </c>
      <c r="M514" s="25" t="str">
        <f>IF(I514="","-",IFERROR(VLOOKUP(L514,Segédlisták!$B$3:$C$18,2,0),"-"))</f>
        <v>-</v>
      </c>
      <c r="N514" s="42" t="str">
        <f t="shared" si="196"/>
        <v>-</v>
      </c>
      <c r="O514" s="43"/>
      <c r="P514" s="44" t="str">
        <f t="shared" si="188"/>
        <v>-</v>
      </c>
      <c r="Q514" s="7" t="s">
        <v>1071</v>
      </c>
      <c r="R514" s="1"/>
      <c r="S514" s="1"/>
      <c r="T514" s="17" t="str">
        <f t="shared" si="197"/>
        <v>-</v>
      </c>
      <c r="U514" s="36" t="str">
        <f t="shared" ca="1" si="189"/>
        <v>-</v>
      </c>
      <c r="V514" s="37" t="str">
        <f t="shared" ca="1" si="190"/>
        <v>-</v>
      </c>
      <c r="W514" s="38" t="str">
        <f t="shared" si="191"/>
        <v>-</v>
      </c>
      <c r="X514" s="39" t="str">
        <f t="shared" si="192"/>
        <v>-</v>
      </c>
      <c r="Y514" s="36" t="str">
        <f t="shared" ca="1" si="193"/>
        <v>-</v>
      </c>
      <c r="Z514" s="37" t="str">
        <f t="shared" ca="1" si="194"/>
        <v>-</v>
      </c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39" t="str">
        <f t="shared" si="175"/>
        <v>-</v>
      </c>
      <c r="AN514" s="39" t="str">
        <f t="shared" si="176"/>
        <v>-</v>
      </c>
      <c r="AO514" s="39" t="str">
        <f t="shared" si="177"/>
        <v>-</v>
      </c>
      <c r="AP514" s="39" t="str">
        <f t="shared" si="178"/>
        <v>-</v>
      </c>
      <c r="AQ514" s="39" t="str">
        <f t="shared" si="179"/>
        <v>-</v>
      </c>
      <c r="AR514" s="39" t="str">
        <f t="shared" si="180"/>
        <v>-</v>
      </c>
      <c r="AS514" s="39" t="str">
        <f t="shared" si="181"/>
        <v>-</v>
      </c>
      <c r="AT514" s="39" t="str">
        <f t="shared" si="182"/>
        <v>-</v>
      </c>
      <c r="AU514" s="39" t="str">
        <f t="shared" si="183"/>
        <v>-</v>
      </c>
      <c r="AV514" s="39" t="str">
        <f t="shared" si="184"/>
        <v>-</v>
      </c>
      <c r="AW514" s="39" t="str">
        <f t="shared" si="185"/>
        <v>-</v>
      </c>
      <c r="AX514" s="39" t="str">
        <f t="shared" si="186"/>
        <v>-</v>
      </c>
      <c r="AY514" s="3"/>
      <c r="AZ514" s="26"/>
      <c r="BA514" s="26"/>
      <c r="BB514" s="34"/>
      <c r="BC514" s="26"/>
      <c r="BD514" s="34"/>
      <c r="BE514" s="34"/>
      <c r="BF514" s="34"/>
      <c r="BI514" s="26"/>
    </row>
    <row r="515" spans="1:61" s="4" customFormat="1" ht="13.9" customHeight="1" x14ac:dyDescent="0.25">
      <c r="A515" s="3"/>
      <c r="B515" s="9" t="s">
        <v>575</v>
      </c>
      <c r="C515" s="5"/>
      <c r="D515" s="6"/>
      <c r="E515" s="7"/>
      <c r="F515" s="7"/>
      <c r="G515" s="7"/>
      <c r="H515" s="6"/>
      <c r="I515" s="6"/>
      <c r="J515" s="6">
        <f t="shared" si="187"/>
        <v>0</v>
      </c>
      <c r="K515" s="13" t="str">
        <f t="shared" si="174"/>
        <v>-</v>
      </c>
      <c r="L515" s="6" t="str">
        <f t="shared" si="195"/>
        <v/>
      </c>
      <c r="M515" s="25" t="str">
        <f>IF(I515="","-",IFERROR(VLOOKUP(L515,Segédlisták!$B$3:$C$18,2,0),"-"))</f>
        <v>-</v>
      </c>
      <c r="N515" s="42" t="str">
        <f t="shared" si="196"/>
        <v>-</v>
      </c>
      <c r="O515" s="43"/>
      <c r="P515" s="44" t="str">
        <f t="shared" si="188"/>
        <v>-</v>
      </c>
      <c r="Q515" s="7" t="s">
        <v>1071</v>
      </c>
      <c r="R515" s="1"/>
      <c r="S515" s="1"/>
      <c r="T515" s="17" t="str">
        <f t="shared" si="197"/>
        <v>-</v>
      </c>
      <c r="U515" s="36" t="str">
        <f t="shared" ca="1" si="189"/>
        <v>-</v>
      </c>
      <c r="V515" s="37" t="str">
        <f t="shared" ca="1" si="190"/>
        <v>-</v>
      </c>
      <c r="W515" s="38" t="str">
        <f t="shared" si="191"/>
        <v>-</v>
      </c>
      <c r="X515" s="39" t="str">
        <f t="shared" si="192"/>
        <v>-</v>
      </c>
      <c r="Y515" s="36" t="str">
        <f t="shared" ca="1" si="193"/>
        <v>-</v>
      </c>
      <c r="Z515" s="37" t="str">
        <f t="shared" ca="1" si="194"/>
        <v>-</v>
      </c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39" t="str">
        <f t="shared" si="175"/>
        <v>-</v>
      </c>
      <c r="AN515" s="39" t="str">
        <f t="shared" si="176"/>
        <v>-</v>
      </c>
      <c r="AO515" s="39" t="str">
        <f t="shared" si="177"/>
        <v>-</v>
      </c>
      <c r="AP515" s="39" t="str">
        <f t="shared" si="178"/>
        <v>-</v>
      </c>
      <c r="AQ515" s="39" t="str">
        <f t="shared" si="179"/>
        <v>-</v>
      </c>
      <c r="AR515" s="39" t="str">
        <f t="shared" si="180"/>
        <v>-</v>
      </c>
      <c r="AS515" s="39" t="str">
        <f t="shared" si="181"/>
        <v>-</v>
      </c>
      <c r="AT515" s="39" t="str">
        <f t="shared" si="182"/>
        <v>-</v>
      </c>
      <c r="AU515" s="39" t="str">
        <f t="shared" si="183"/>
        <v>-</v>
      </c>
      <c r="AV515" s="39" t="str">
        <f t="shared" si="184"/>
        <v>-</v>
      </c>
      <c r="AW515" s="39" t="str">
        <f t="shared" si="185"/>
        <v>-</v>
      </c>
      <c r="AX515" s="39" t="str">
        <f t="shared" si="186"/>
        <v>-</v>
      </c>
      <c r="AY515" s="3"/>
      <c r="AZ515" s="26"/>
      <c r="BA515" s="26"/>
      <c r="BB515" s="34"/>
      <c r="BC515" s="26"/>
      <c r="BD515" s="34"/>
      <c r="BE515" s="34"/>
      <c r="BF515" s="34"/>
      <c r="BI515" s="26"/>
    </row>
    <row r="516" spans="1:61" s="4" customFormat="1" ht="13.9" customHeight="1" x14ac:dyDescent="0.25">
      <c r="A516" s="3"/>
      <c r="B516" s="9" t="s">
        <v>576</v>
      </c>
      <c r="C516" s="5"/>
      <c r="D516" s="6"/>
      <c r="E516" s="7"/>
      <c r="F516" s="7"/>
      <c r="G516" s="7"/>
      <c r="H516" s="6"/>
      <c r="I516" s="6"/>
      <c r="J516" s="6">
        <f t="shared" si="187"/>
        <v>0</v>
      </c>
      <c r="K516" s="13" t="str">
        <f t="shared" si="174"/>
        <v>-</v>
      </c>
      <c r="L516" s="6" t="str">
        <f t="shared" si="195"/>
        <v/>
      </c>
      <c r="M516" s="25" t="str">
        <f>IF(I516="","-",IFERROR(VLOOKUP(L516,Segédlisták!$B$3:$C$18,2,0),"-"))</f>
        <v>-</v>
      </c>
      <c r="N516" s="42" t="str">
        <f t="shared" si="196"/>
        <v>-</v>
      </c>
      <c r="O516" s="43"/>
      <c r="P516" s="44" t="str">
        <f t="shared" si="188"/>
        <v>-</v>
      </c>
      <c r="Q516" s="7" t="s">
        <v>1071</v>
      </c>
      <c r="R516" s="1"/>
      <c r="S516" s="1"/>
      <c r="T516" s="17" t="str">
        <f t="shared" si="197"/>
        <v>-</v>
      </c>
      <c r="U516" s="36" t="str">
        <f t="shared" ca="1" si="189"/>
        <v>-</v>
      </c>
      <c r="V516" s="37" t="str">
        <f t="shared" ca="1" si="190"/>
        <v>-</v>
      </c>
      <c r="W516" s="38" t="str">
        <f t="shared" si="191"/>
        <v>-</v>
      </c>
      <c r="X516" s="39" t="str">
        <f t="shared" si="192"/>
        <v>-</v>
      </c>
      <c r="Y516" s="36" t="str">
        <f t="shared" ca="1" si="193"/>
        <v>-</v>
      </c>
      <c r="Z516" s="37" t="str">
        <f t="shared" ca="1" si="194"/>
        <v>-</v>
      </c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39" t="str">
        <f t="shared" si="175"/>
        <v>-</v>
      </c>
      <c r="AN516" s="39" t="str">
        <f t="shared" si="176"/>
        <v>-</v>
      </c>
      <c r="AO516" s="39" t="str">
        <f t="shared" si="177"/>
        <v>-</v>
      </c>
      <c r="AP516" s="39" t="str">
        <f t="shared" si="178"/>
        <v>-</v>
      </c>
      <c r="AQ516" s="39" t="str">
        <f t="shared" si="179"/>
        <v>-</v>
      </c>
      <c r="AR516" s="39" t="str">
        <f t="shared" si="180"/>
        <v>-</v>
      </c>
      <c r="AS516" s="39" t="str">
        <f t="shared" si="181"/>
        <v>-</v>
      </c>
      <c r="AT516" s="39" t="str">
        <f t="shared" si="182"/>
        <v>-</v>
      </c>
      <c r="AU516" s="39" t="str">
        <f t="shared" si="183"/>
        <v>-</v>
      </c>
      <c r="AV516" s="39" t="str">
        <f t="shared" si="184"/>
        <v>-</v>
      </c>
      <c r="AW516" s="39" t="str">
        <f t="shared" si="185"/>
        <v>-</v>
      </c>
      <c r="AX516" s="39" t="str">
        <f t="shared" si="186"/>
        <v>-</v>
      </c>
      <c r="AY516" s="3"/>
      <c r="AZ516" s="26"/>
      <c r="BA516" s="26"/>
      <c r="BB516" s="34"/>
      <c r="BC516" s="26"/>
      <c r="BD516" s="34"/>
      <c r="BE516" s="34"/>
      <c r="BF516" s="34"/>
      <c r="BI516" s="26"/>
    </row>
    <row r="517" spans="1:61" s="4" customFormat="1" ht="13.9" customHeight="1" x14ac:dyDescent="0.25">
      <c r="A517" s="3"/>
      <c r="B517" s="9" t="s">
        <v>577</v>
      </c>
      <c r="C517" s="5"/>
      <c r="D517" s="6"/>
      <c r="E517" s="7"/>
      <c r="F517" s="7"/>
      <c r="G517" s="7"/>
      <c r="H517" s="6"/>
      <c r="I517" s="6"/>
      <c r="J517" s="6">
        <f t="shared" si="187"/>
        <v>0</v>
      </c>
      <c r="K517" s="13" t="str">
        <f t="shared" si="174"/>
        <v>-</v>
      </c>
      <c r="L517" s="6" t="str">
        <f t="shared" si="195"/>
        <v/>
      </c>
      <c r="M517" s="25" t="str">
        <f>IF(I517="","-",IFERROR(VLOOKUP(L517,Segédlisták!$B$3:$C$18,2,0),"-"))</f>
        <v>-</v>
      </c>
      <c r="N517" s="42" t="str">
        <f t="shared" si="196"/>
        <v>-</v>
      </c>
      <c r="O517" s="43"/>
      <c r="P517" s="44" t="str">
        <f t="shared" si="188"/>
        <v>-</v>
      </c>
      <c r="Q517" s="7" t="s">
        <v>1071</v>
      </c>
      <c r="R517" s="1"/>
      <c r="S517" s="1"/>
      <c r="T517" s="17" t="str">
        <f t="shared" si="197"/>
        <v>-</v>
      </c>
      <c r="U517" s="36" t="str">
        <f t="shared" ca="1" si="189"/>
        <v>-</v>
      </c>
      <c r="V517" s="37" t="str">
        <f t="shared" ca="1" si="190"/>
        <v>-</v>
      </c>
      <c r="W517" s="38" t="str">
        <f t="shared" si="191"/>
        <v>-</v>
      </c>
      <c r="X517" s="39" t="str">
        <f t="shared" si="192"/>
        <v>-</v>
      </c>
      <c r="Y517" s="36" t="str">
        <f t="shared" ca="1" si="193"/>
        <v>-</v>
      </c>
      <c r="Z517" s="37" t="str">
        <f t="shared" ca="1" si="194"/>
        <v>-</v>
      </c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39" t="str">
        <f t="shared" si="175"/>
        <v>-</v>
      </c>
      <c r="AN517" s="39" t="str">
        <f t="shared" si="176"/>
        <v>-</v>
      </c>
      <c r="AO517" s="39" t="str">
        <f t="shared" si="177"/>
        <v>-</v>
      </c>
      <c r="AP517" s="39" t="str">
        <f t="shared" si="178"/>
        <v>-</v>
      </c>
      <c r="AQ517" s="39" t="str">
        <f t="shared" si="179"/>
        <v>-</v>
      </c>
      <c r="AR517" s="39" t="str">
        <f t="shared" si="180"/>
        <v>-</v>
      </c>
      <c r="AS517" s="39" t="str">
        <f t="shared" si="181"/>
        <v>-</v>
      </c>
      <c r="AT517" s="39" t="str">
        <f t="shared" si="182"/>
        <v>-</v>
      </c>
      <c r="AU517" s="39" t="str">
        <f t="shared" si="183"/>
        <v>-</v>
      </c>
      <c r="AV517" s="39" t="str">
        <f t="shared" si="184"/>
        <v>-</v>
      </c>
      <c r="AW517" s="39" t="str">
        <f t="shared" si="185"/>
        <v>-</v>
      </c>
      <c r="AX517" s="39" t="str">
        <f t="shared" si="186"/>
        <v>-</v>
      </c>
      <c r="AY517" s="3"/>
      <c r="AZ517" s="26"/>
      <c r="BA517" s="26"/>
      <c r="BB517" s="34"/>
      <c r="BC517" s="26"/>
      <c r="BD517" s="34"/>
      <c r="BE517" s="34"/>
      <c r="BF517" s="34"/>
      <c r="BI517" s="26"/>
    </row>
    <row r="518" spans="1:61" s="4" customFormat="1" ht="13.9" customHeight="1" x14ac:dyDescent="0.25">
      <c r="A518" s="3"/>
      <c r="B518" s="9" t="s">
        <v>578</v>
      </c>
      <c r="C518" s="5"/>
      <c r="D518" s="6"/>
      <c r="E518" s="7"/>
      <c r="F518" s="7"/>
      <c r="G518" s="7"/>
      <c r="H518" s="6"/>
      <c r="I518" s="6"/>
      <c r="J518" s="6">
        <f t="shared" si="187"/>
        <v>0</v>
      </c>
      <c r="K518" s="13" t="str">
        <f t="shared" si="174"/>
        <v>-</v>
      </c>
      <c r="L518" s="6" t="str">
        <f t="shared" si="195"/>
        <v/>
      </c>
      <c r="M518" s="25" t="str">
        <f>IF(I518="","-",IFERROR(VLOOKUP(L518,Segédlisták!$B$3:$C$18,2,0),"-"))</f>
        <v>-</v>
      </c>
      <c r="N518" s="42" t="str">
        <f t="shared" si="196"/>
        <v>-</v>
      </c>
      <c r="O518" s="43"/>
      <c r="P518" s="44" t="str">
        <f t="shared" si="188"/>
        <v>-</v>
      </c>
      <c r="Q518" s="7" t="s">
        <v>1071</v>
      </c>
      <c r="R518" s="1"/>
      <c r="S518" s="1"/>
      <c r="T518" s="17" t="str">
        <f t="shared" si="197"/>
        <v>-</v>
      </c>
      <c r="U518" s="36" t="str">
        <f t="shared" ca="1" si="189"/>
        <v>-</v>
      </c>
      <c r="V518" s="37" t="str">
        <f t="shared" ca="1" si="190"/>
        <v>-</v>
      </c>
      <c r="W518" s="38" t="str">
        <f t="shared" si="191"/>
        <v>-</v>
      </c>
      <c r="X518" s="39" t="str">
        <f t="shared" si="192"/>
        <v>-</v>
      </c>
      <c r="Y518" s="36" t="str">
        <f t="shared" ca="1" si="193"/>
        <v>-</v>
      </c>
      <c r="Z518" s="37" t="str">
        <f t="shared" ca="1" si="194"/>
        <v>-</v>
      </c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39" t="str">
        <f t="shared" si="175"/>
        <v>-</v>
      </c>
      <c r="AN518" s="39" t="str">
        <f t="shared" si="176"/>
        <v>-</v>
      </c>
      <c r="AO518" s="39" t="str">
        <f t="shared" si="177"/>
        <v>-</v>
      </c>
      <c r="AP518" s="39" t="str">
        <f t="shared" si="178"/>
        <v>-</v>
      </c>
      <c r="AQ518" s="39" t="str">
        <f t="shared" si="179"/>
        <v>-</v>
      </c>
      <c r="AR518" s="39" t="str">
        <f t="shared" si="180"/>
        <v>-</v>
      </c>
      <c r="AS518" s="39" t="str">
        <f t="shared" si="181"/>
        <v>-</v>
      </c>
      <c r="AT518" s="39" t="str">
        <f t="shared" si="182"/>
        <v>-</v>
      </c>
      <c r="AU518" s="39" t="str">
        <f t="shared" si="183"/>
        <v>-</v>
      </c>
      <c r="AV518" s="39" t="str">
        <f t="shared" si="184"/>
        <v>-</v>
      </c>
      <c r="AW518" s="39" t="str">
        <f t="shared" si="185"/>
        <v>-</v>
      </c>
      <c r="AX518" s="39" t="str">
        <f t="shared" si="186"/>
        <v>-</v>
      </c>
      <c r="AY518" s="3"/>
      <c r="AZ518" s="26"/>
      <c r="BA518" s="26"/>
      <c r="BB518" s="34"/>
      <c r="BC518" s="26"/>
      <c r="BD518" s="34"/>
      <c r="BE518" s="34"/>
      <c r="BF518" s="34"/>
      <c r="BI518" s="26"/>
    </row>
    <row r="519" spans="1:61" s="4" customFormat="1" ht="13.9" customHeight="1" x14ac:dyDescent="0.25">
      <c r="A519" s="3"/>
      <c r="B519" s="9" t="s">
        <v>579</v>
      </c>
      <c r="C519" s="5"/>
      <c r="D519" s="6"/>
      <c r="E519" s="7"/>
      <c r="F519" s="7"/>
      <c r="G519" s="7"/>
      <c r="H519" s="6"/>
      <c r="I519" s="6"/>
      <c r="J519" s="6">
        <f t="shared" si="187"/>
        <v>0</v>
      </c>
      <c r="K519" s="13" t="str">
        <f t="shared" si="174"/>
        <v>-</v>
      </c>
      <c r="L519" s="6" t="str">
        <f t="shared" si="195"/>
        <v/>
      </c>
      <c r="M519" s="25" t="str">
        <f>IF(I519="","-",IFERROR(VLOOKUP(L519,Segédlisták!$B$3:$C$18,2,0),"-"))</f>
        <v>-</v>
      </c>
      <c r="N519" s="42" t="str">
        <f t="shared" si="196"/>
        <v>-</v>
      </c>
      <c r="O519" s="43"/>
      <c r="P519" s="44" t="str">
        <f t="shared" si="188"/>
        <v>-</v>
      </c>
      <c r="Q519" s="7" t="s">
        <v>1071</v>
      </c>
      <c r="R519" s="1"/>
      <c r="S519" s="1"/>
      <c r="T519" s="17" t="str">
        <f t="shared" si="197"/>
        <v>-</v>
      </c>
      <c r="U519" s="36" t="str">
        <f t="shared" ca="1" si="189"/>
        <v>-</v>
      </c>
      <c r="V519" s="37" t="str">
        <f t="shared" ca="1" si="190"/>
        <v>-</v>
      </c>
      <c r="W519" s="38" t="str">
        <f t="shared" si="191"/>
        <v>-</v>
      </c>
      <c r="X519" s="39" t="str">
        <f t="shared" si="192"/>
        <v>-</v>
      </c>
      <c r="Y519" s="36" t="str">
        <f t="shared" ca="1" si="193"/>
        <v>-</v>
      </c>
      <c r="Z519" s="37" t="str">
        <f t="shared" ca="1" si="194"/>
        <v>-</v>
      </c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39" t="str">
        <f t="shared" si="175"/>
        <v>-</v>
      </c>
      <c r="AN519" s="39" t="str">
        <f t="shared" si="176"/>
        <v>-</v>
      </c>
      <c r="AO519" s="39" t="str">
        <f t="shared" si="177"/>
        <v>-</v>
      </c>
      <c r="AP519" s="39" t="str">
        <f t="shared" si="178"/>
        <v>-</v>
      </c>
      <c r="AQ519" s="39" t="str">
        <f t="shared" si="179"/>
        <v>-</v>
      </c>
      <c r="AR519" s="39" t="str">
        <f t="shared" si="180"/>
        <v>-</v>
      </c>
      <c r="AS519" s="39" t="str">
        <f t="shared" si="181"/>
        <v>-</v>
      </c>
      <c r="AT519" s="39" t="str">
        <f t="shared" si="182"/>
        <v>-</v>
      </c>
      <c r="AU519" s="39" t="str">
        <f t="shared" si="183"/>
        <v>-</v>
      </c>
      <c r="AV519" s="39" t="str">
        <f t="shared" si="184"/>
        <v>-</v>
      </c>
      <c r="AW519" s="39" t="str">
        <f t="shared" si="185"/>
        <v>-</v>
      </c>
      <c r="AX519" s="39" t="str">
        <f t="shared" si="186"/>
        <v>-</v>
      </c>
      <c r="AY519" s="3"/>
      <c r="AZ519" s="26"/>
      <c r="BA519" s="26"/>
      <c r="BB519" s="34"/>
      <c r="BC519" s="26"/>
      <c r="BD519" s="34"/>
      <c r="BE519" s="34"/>
      <c r="BF519" s="34"/>
      <c r="BI519" s="26"/>
    </row>
    <row r="520" spans="1:61" s="4" customFormat="1" ht="13.9" customHeight="1" x14ac:dyDescent="0.25">
      <c r="A520" s="3"/>
      <c r="B520" s="9" t="s">
        <v>580</v>
      </c>
      <c r="C520" s="5"/>
      <c r="D520" s="6"/>
      <c r="E520" s="7"/>
      <c r="F520" s="7"/>
      <c r="G520" s="7"/>
      <c r="H520" s="6"/>
      <c r="I520" s="6"/>
      <c r="J520" s="6">
        <f t="shared" si="187"/>
        <v>0</v>
      </c>
      <c r="K520" s="13" t="str">
        <f t="shared" ref="K520:K583" si="198">IF(I520="","-",IF(AND(LEN(I520)=16,J520=1),"OK",IF(AND(LEN(I520)=16,J520&gt;1)," ez a POD "&amp;J520&amp;"-szer szerepel a táblában",IF(AND(J520=1,LEN(I520)-16&gt;0),"a POD "&amp;LEN(I520)-16&amp;" karakterrel hosszabb",IF(AND(J520=1,LEN(I520)-16&lt;0),"a POD "&amp;ABS(LEN(I520)-16)&amp;" karakterrel rövidebb")))))</f>
        <v>-</v>
      </c>
      <c r="L520" s="6" t="str">
        <f t="shared" si="195"/>
        <v/>
      </c>
      <c r="M520" s="25" t="str">
        <f>IF(I520="","-",IFERROR(VLOOKUP(L520,Segédlisták!$B$3:$C$18,2,0),"-"))</f>
        <v>-</v>
      </c>
      <c r="N520" s="42" t="str">
        <f t="shared" si="196"/>
        <v>-</v>
      </c>
      <c r="O520" s="43"/>
      <c r="P520" s="44" t="str">
        <f t="shared" si="188"/>
        <v>-</v>
      </c>
      <c r="Q520" s="7" t="s">
        <v>1071</v>
      </c>
      <c r="R520" s="1"/>
      <c r="S520" s="1"/>
      <c r="T520" s="17" t="str">
        <f t="shared" si="197"/>
        <v>-</v>
      </c>
      <c r="U520" s="36" t="str">
        <f t="shared" ca="1" si="189"/>
        <v>-</v>
      </c>
      <c r="V520" s="37" t="str">
        <f t="shared" ca="1" si="190"/>
        <v>-</v>
      </c>
      <c r="W520" s="38" t="str">
        <f t="shared" si="191"/>
        <v>-</v>
      </c>
      <c r="X520" s="39" t="str">
        <f t="shared" si="192"/>
        <v>-</v>
      </c>
      <c r="Y520" s="36" t="str">
        <f t="shared" ca="1" si="193"/>
        <v>-</v>
      </c>
      <c r="Z520" s="37" t="str">
        <f t="shared" ca="1" si="194"/>
        <v>-</v>
      </c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39" t="str">
        <f t="shared" ref="AM520:AM583" si="199">IF(OR($C520="-",$AA520=""),"-",ROUND(AA520*$O$6/$P$6,2))</f>
        <v>-</v>
      </c>
      <c r="AN520" s="39" t="str">
        <f t="shared" ref="AN520:AN583" si="200">IF(OR($C520="-",$AA520=""),"-",ROUND(AB520*$O$6/$P$6,2))</f>
        <v>-</v>
      </c>
      <c r="AO520" s="39" t="str">
        <f t="shared" ref="AO520:AO583" si="201">IF(OR($C520="-",$AA520=""),"-",ROUND(AC520*$O$6/$P$6,2))</f>
        <v>-</v>
      </c>
      <c r="AP520" s="39" t="str">
        <f t="shared" ref="AP520:AP583" si="202">IF(OR($C520="-",$AA520=""),"-",ROUND(AD520*$O$6/$P$6,2))</f>
        <v>-</v>
      </c>
      <c r="AQ520" s="39" t="str">
        <f t="shared" ref="AQ520:AQ583" si="203">IF(OR($C520="-",$AA520=""),"-",ROUND(AE520*$O$6/$P$6,2))</f>
        <v>-</v>
      </c>
      <c r="AR520" s="39" t="str">
        <f t="shared" ref="AR520:AR583" si="204">IF(OR($C520="-",$AA520=""),"-",ROUND(AF520*$O$6/$P$6,2))</f>
        <v>-</v>
      </c>
      <c r="AS520" s="39" t="str">
        <f t="shared" ref="AS520:AS583" si="205">IF(OR($C520="-",$AA520=""),"-",ROUND(AG520*$O$6/$P$6,2))</f>
        <v>-</v>
      </c>
      <c r="AT520" s="39" t="str">
        <f t="shared" ref="AT520:AT583" si="206">IF(OR($C520="-",$AA520=""),"-",ROUND(AH520*$O$6/$P$6,2))</f>
        <v>-</v>
      </c>
      <c r="AU520" s="39" t="str">
        <f t="shared" ref="AU520:AU583" si="207">IF(OR($C520="-",$AA520=""),"-",ROUND(AI520*$O$6/$P$6,2))</f>
        <v>-</v>
      </c>
      <c r="AV520" s="39" t="str">
        <f t="shared" ref="AV520:AV583" si="208">IF(OR($C520="-",$AA520=""),"-",ROUND(AJ520*$O$6/$P$6,2))</f>
        <v>-</v>
      </c>
      <c r="AW520" s="39" t="str">
        <f t="shared" ref="AW520:AW583" si="209">IF(OR($C520="-",$AA520=""),"-",ROUND(AK520*$O$6/$P$6,2))</f>
        <v>-</v>
      </c>
      <c r="AX520" s="39" t="str">
        <f t="shared" ref="AX520:AX583" si="210">IF(OR($C520="-",$AA520=""),"-",ROUND(AL520*$O$6/$P$6,2))</f>
        <v>-</v>
      </c>
      <c r="AY520" s="3"/>
      <c r="AZ520" s="26"/>
      <c r="BA520" s="26"/>
      <c r="BB520" s="34"/>
      <c r="BC520" s="26"/>
      <c r="BD520" s="34"/>
      <c r="BE520" s="34"/>
      <c r="BF520" s="34"/>
      <c r="BI520" s="26"/>
    </row>
    <row r="521" spans="1:61" s="4" customFormat="1" ht="13.9" customHeight="1" x14ac:dyDescent="0.25">
      <c r="A521" s="3"/>
      <c r="B521" s="9" t="s">
        <v>581</v>
      </c>
      <c r="C521" s="5"/>
      <c r="D521" s="6"/>
      <c r="E521" s="7"/>
      <c r="F521" s="7"/>
      <c r="G521" s="7"/>
      <c r="H521" s="6"/>
      <c r="I521" s="6"/>
      <c r="J521" s="6">
        <f t="shared" ref="J521:J584" si="211">COUNTIF(I$9:I$1007,I521)</f>
        <v>0</v>
      </c>
      <c r="K521" s="13" t="str">
        <f t="shared" si="198"/>
        <v>-</v>
      </c>
      <c r="L521" s="6" t="str">
        <f t="shared" si="195"/>
        <v/>
      </c>
      <c r="M521" s="25" t="str">
        <f>IF(I521="","-",IFERROR(VLOOKUP(L521,Segédlisták!$B$3:$C$18,2,0),"-"))</f>
        <v>-</v>
      </c>
      <c r="N521" s="42" t="str">
        <f t="shared" si="196"/>
        <v>-</v>
      </c>
      <c r="O521" s="43"/>
      <c r="P521" s="44" t="str">
        <f t="shared" ref="P521:P584" si="212">IF(O521&gt;99,O521*$O$6/$P$6,"-")</f>
        <v>-</v>
      </c>
      <c r="Q521" s="7" t="s">
        <v>1071</v>
      </c>
      <c r="R521" s="1"/>
      <c r="S521" s="1"/>
      <c r="T521" s="17" t="str">
        <f t="shared" si="197"/>
        <v>-</v>
      </c>
      <c r="U521" s="36" t="str">
        <f t="shared" ref="U521:U584" ca="1" si="213">IF($Y521="-","-",ROUND($U$4*Y521,0))</f>
        <v>-</v>
      </c>
      <c r="V521" s="37" t="str">
        <f t="shared" ref="V521:V584" ca="1" si="214">IF($U521="-","-",ROUND($U521*$O$6/$P$6,2))</f>
        <v>-</v>
      </c>
      <c r="W521" s="38" t="str">
        <f t="shared" ref="W521:W584" si="215">IF($I521="","-",SUM(AA521:AL521))</f>
        <v>-</v>
      </c>
      <c r="X521" s="39" t="str">
        <f t="shared" ref="X521:X584" si="216">IF($W521="-","-",ROUND($W521*$O$6/$P$6,2))</f>
        <v>-</v>
      </c>
      <c r="Y521" s="36" t="str">
        <f t="shared" ref="Y521:Y584" ca="1" si="217">IF(OR($W521="-",$W521=0),"-",IF(AND(DATEDIF($R521,$S521,"y")&gt;0,DATEDIF($R521,$S521,"ym")=0),$W521*DATEDIF($R521,$S521,"y"),IF(AND(DATEDIF($R521,$S521,"y")=0,DATEDIF($R521,$S521,"ym")&gt;0),SUM(OFFSET($AA521:$AL521,0,MATCH(MONTH($R521),$AA$7:$AL$7,0)-1,1,$T521)),IF(AND(DATEDIF($R521,$S521,"y")&gt;0,DATEDIF($R521,$S521,"ym")&gt;0),DATEDIF($R521,$S521,"y")*$W521+SUM(OFFSET($AA521:$AL521,0,MATCH(MONTH($R521),$AA$7:$AL$7,0)-1,1,DATEDIF($R521,$S521,"ym")))))))</f>
        <v>-</v>
      </c>
      <c r="Z521" s="37" t="str">
        <f t="shared" ref="Z521:Z584" ca="1" si="218">IF($Y521="-","-",ROUND($Y521*$O$6/$P$6,2))</f>
        <v>-</v>
      </c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39" t="str">
        <f t="shared" si="199"/>
        <v>-</v>
      </c>
      <c r="AN521" s="39" t="str">
        <f t="shared" si="200"/>
        <v>-</v>
      </c>
      <c r="AO521" s="39" t="str">
        <f t="shared" si="201"/>
        <v>-</v>
      </c>
      <c r="AP521" s="39" t="str">
        <f t="shared" si="202"/>
        <v>-</v>
      </c>
      <c r="AQ521" s="39" t="str">
        <f t="shared" si="203"/>
        <v>-</v>
      </c>
      <c r="AR521" s="39" t="str">
        <f t="shared" si="204"/>
        <v>-</v>
      </c>
      <c r="AS521" s="39" t="str">
        <f t="shared" si="205"/>
        <v>-</v>
      </c>
      <c r="AT521" s="39" t="str">
        <f t="shared" si="206"/>
        <v>-</v>
      </c>
      <c r="AU521" s="39" t="str">
        <f t="shared" si="207"/>
        <v>-</v>
      </c>
      <c r="AV521" s="39" t="str">
        <f t="shared" si="208"/>
        <v>-</v>
      </c>
      <c r="AW521" s="39" t="str">
        <f t="shared" si="209"/>
        <v>-</v>
      </c>
      <c r="AX521" s="39" t="str">
        <f t="shared" si="210"/>
        <v>-</v>
      </c>
      <c r="AY521" s="3"/>
      <c r="AZ521" s="26"/>
      <c r="BA521" s="26"/>
      <c r="BB521" s="34"/>
      <c r="BC521" s="26"/>
      <c r="BD521" s="34"/>
      <c r="BE521" s="34"/>
      <c r="BF521" s="34"/>
      <c r="BI521" s="26"/>
    </row>
    <row r="522" spans="1:61" s="4" customFormat="1" ht="13.9" customHeight="1" x14ac:dyDescent="0.25">
      <c r="A522" s="3"/>
      <c r="B522" s="9" t="s">
        <v>582</v>
      </c>
      <c r="C522" s="5"/>
      <c r="D522" s="6"/>
      <c r="E522" s="7"/>
      <c r="F522" s="7"/>
      <c r="G522" s="7"/>
      <c r="H522" s="6"/>
      <c r="I522" s="6"/>
      <c r="J522" s="6">
        <f t="shared" si="211"/>
        <v>0</v>
      </c>
      <c r="K522" s="13" t="str">
        <f t="shared" si="198"/>
        <v>-</v>
      </c>
      <c r="L522" s="6" t="str">
        <f t="shared" si="195"/>
        <v/>
      </c>
      <c r="M522" s="25" t="str">
        <f>IF(I522="","-",IFERROR(VLOOKUP(L522,Segédlisták!$B$3:$C$18,2,0),"-"))</f>
        <v>-</v>
      </c>
      <c r="N522" s="42" t="str">
        <f t="shared" si="196"/>
        <v>-</v>
      </c>
      <c r="O522" s="43"/>
      <c r="P522" s="44" t="str">
        <f t="shared" si="212"/>
        <v>-</v>
      </c>
      <c r="Q522" s="7" t="s">
        <v>1071</v>
      </c>
      <c r="R522" s="1"/>
      <c r="S522" s="1"/>
      <c r="T522" s="17" t="str">
        <f t="shared" si="197"/>
        <v>-</v>
      </c>
      <c r="U522" s="36" t="str">
        <f t="shared" ca="1" si="213"/>
        <v>-</v>
      </c>
      <c r="V522" s="37" t="str">
        <f t="shared" ca="1" si="214"/>
        <v>-</v>
      </c>
      <c r="W522" s="38" t="str">
        <f t="shared" si="215"/>
        <v>-</v>
      </c>
      <c r="X522" s="39" t="str">
        <f t="shared" si="216"/>
        <v>-</v>
      </c>
      <c r="Y522" s="36" t="str">
        <f t="shared" ca="1" si="217"/>
        <v>-</v>
      </c>
      <c r="Z522" s="37" t="str">
        <f t="shared" ca="1" si="218"/>
        <v>-</v>
      </c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39" t="str">
        <f t="shared" si="199"/>
        <v>-</v>
      </c>
      <c r="AN522" s="39" t="str">
        <f t="shared" si="200"/>
        <v>-</v>
      </c>
      <c r="AO522" s="39" t="str">
        <f t="shared" si="201"/>
        <v>-</v>
      </c>
      <c r="AP522" s="39" t="str">
        <f t="shared" si="202"/>
        <v>-</v>
      </c>
      <c r="AQ522" s="39" t="str">
        <f t="shared" si="203"/>
        <v>-</v>
      </c>
      <c r="AR522" s="39" t="str">
        <f t="shared" si="204"/>
        <v>-</v>
      </c>
      <c r="AS522" s="39" t="str">
        <f t="shared" si="205"/>
        <v>-</v>
      </c>
      <c r="AT522" s="39" t="str">
        <f t="shared" si="206"/>
        <v>-</v>
      </c>
      <c r="AU522" s="39" t="str">
        <f t="shared" si="207"/>
        <v>-</v>
      </c>
      <c r="AV522" s="39" t="str">
        <f t="shared" si="208"/>
        <v>-</v>
      </c>
      <c r="AW522" s="39" t="str">
        <f t="shared" si="209"/>
        <v>-</v>
      </c>
      <c r="AX522" s="39" t="str">
        <f t="shared" si="210"/>
        <v>-</v>
      </c>
      <c r="AY522" s="3"/>
      <c r="AZ522" s="26"/>
      <c r="BA522" s="26"/>
      <c r="BB522" s="34"/>
      <c r="BC522" s="26"/>
      <c r="BD522" s="34"/>
      <c r="BE522" s="34"/>
      <c r="BF522" s="34"/>
      <c r="BI522" s="26"/>
    </row>
    <row r="523" spans="1:61" s="4" customFormat="1" ht="13.9" customHeight="1" x14ac:dyDescent="0.25">
      <c r="A523" s="3"/>
      <c r="B523" s="9" t="s">
        <v>583</v>
      </c>
      <c r="C523" s="5"/>
      <c r="D523" s="6"/>
      <c r="E523" s="7"/>
      <c r="F523" s="7"/>
      <c r="G523" s="7"/>
      <c r="H523" s="6"/>
      <c r="I523" s="6"/>
      <c r="J523" s="6">
        <f t="shared" si="211"/>
        <v>0</v>
      </c>
      <c r="K523" s="13" t="str">
        <f t="shared" si="198"/>
        <v>-</v>
      </c>
      <c r="L523" s="6" t="str">
        <f t="shared" si="195"/>
        <v/>
      </c>
      <c r="M523" s="25" t="str">
        <f>IF(I523="","-",IFERROR(VLOOKUP(L523,Segédlisták!$B$3:$C$18,2,0),"-"))</f>
        <v>-</v>
      </c>
      <c r="N523" s="42" t="str">
        <f t="shared" si="196"/>
        <v>-</v>
      </c>
      <c r="O523" s="43"/>
      <c r="P523" s="44" t="str">
        <f t="shared" si="212"/>
        <v>-</v>
      </c>
      <c r="Q523" s="7" t="s">
        <v>1071</v>
      </c>
      <c r="R523" s="1"/>
      <c r="S523" s="1"/>
      <c r="T523" s="17" t="str">
        <f t="shared" si="197"/>
        <v>-</v>
      </c>
      <c r="U523" s="36" t="str">
        <f t="shared" ca="1" si="213"/>
        <v>-</v>
      </c>
      <c r="V523" s="37" t="str">
        <f t="shared" ca="1" si="214"/>
        <v>-</v>
      </c>
      <c r="W523" s="38" t="str">
        <f t="shared" si="215"/>
        <v>-</v>
      </c>
      <c r="X523" s="39" t="str">
        <f t="shared" si="216"/>
        <v>-</v>
      </c>
      <c r="Y523" s="36" t="str">
        <f t="shared" ca="1" si="217"/>
        <v>-</v>
      </c>
      <c r="Z523" s="37" t="str">
        <f t="shared" ca="1" si="218"/>
        <v>-</v>
      </c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39" t="str">
        <f t="shared" si="199"/>
        <v>-</v>
      </c>
      <c r="AN523" s="39" t="str">
        <f t="shared" si="200"/>
        <v>-</v>
      </c>
      <c r="AO523" s="39" t="str">
        <f t="shared" si="201"/>
        <v>-</v>
      </c>
      <c r="AP523" s="39" t="str">
        <f t="shared" si="202"/>
        <v>-</v>
      </c>
      <c r="AQ523" s="39" t="str">
        <f t="shared" si="203"/>
        <v>-</v>
      </c>
      <c r="AR523" s="39" t="str">
        <f t="shared" si="204"/>
        <v>-</v>
      </c>
      <c r="AS523" s="39" t="str">
        <f t="shared" si="205"/>
        <v>-</v>
      </c>
      <c r="AT523" s="39" t="str">
        <f t="shared" si="206"/>
        <v>-</v>
      </c>
      <c r="AU523" s="39" t="str">
        <f t="shared" si="207"/>
        <v>-</v>
      </c>
      <c r="AV523" s="39" t="str">
        <f t="shared" si="208"/>
        <v>-</v>
      </c>
      <c r="AW523" s="39" t="str">
        <f t="shared" si="209"/>
        <v>-</v>
      </c>
      <c r="AX523" s="39" t="str">
        <f t="shared" si="210"/>
        <v>-</v>
      </c>
      <c r="AY523" s="3"/>
      <c r="AZ523" s="26"/>
      <c r="BA523" s="26"/>
      <c r="BB523" s="34"/>
      <c r="BC523" s="26"/>
      <c r="BD523" s="34"/>
      <c r="BE523" s="34"/>
      <c r="BF523" s="34"/>
      <c r="BI523" s="26"/>
    </row>
    <row r="524" spans="1:61" s="4" customFormat="1" ht="13.9" customHeight="1" x14ac:dyDescent="0.25">
      <c r="A524" s="3"/>
      <c r="B524" s="9" t="s">
        <v>584</v>
      </c>
      <c r="C524" s="5"/>
      <c r="D524" s="6"/>
      <c r="E524" s="7"/>
      <c r="F524" s="7"/>
      <c r="G524" s="7"/>
      <c r="H524" s="6"/>
      <c r="I524" s="6"/>
      <c r="J524" s="6">
        <f t="shared" si="211"/>
        <v>0</v>
      </c>
      <c r="K524" s="13" t="str">
        <f t="shared" si="198"/>
        <v>-</v>
      </c>
      <c r="L524" s="6" t="str">
        <f t="shared" si="195"/>
        <v/>
      </c>
      <c r="M524" s="25" t="str">
        <f>IF(I524="","-",IFERROR(VLOOKUP(L524,Segédlisták!$B$3:$C$18,2,0),"-"))</f>
        <v>-</v>
      </c>
      <c r="N524" s="42" t="str">
        <f t="shared" si="196"/>
        <v>-</v>
      </c>
      <c r="O524" s="43"/>
      <c r="P524" s="44" t="str">
        <f t="shared" si="212"/>
        <v>-</v>
      </c>
      <c r="Q524" s="7" t="s">
        <v>1071</v>
      </c>
      <c r="R524" s="1"/>
      <c r="S524" s="1"/>
      <c r="T524" s="17" t="str">
        <f t="shared" si="197"/>
        <v>-</v>
      </c>
      <c r="U524" s="36" t="str">
        <f t="shared" ca="1" si="213"/>
        <v>-</v>
      </c>
      <c r="V524" s="37" t="str">
        <f t="shared" ca="1" si="214"/>
        <v>-</v>
      </c>
      <c r="W524" s="38" t="str">
        <f t="shared" si="215"/>
        <v>-</v>
      </c>
      <c r="X524" s="39" t="str">
        <f t="shared" si="216"/>
        <v>-</v>
      </c>
      <c r="Y524" s="36" t="str">
        <f t="shared" ca="1" si="217"/>
        <v>-</v>
      </c>
      <c r="Z524" s="37" t="str">
        <f t="shared" ca="1" si="218"/>
        <v>-</v>
      </c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39" t="str">
        <f t="shared" si="199"/>
        <v>-</v>
      </c>
      <c r="AN524" s="39" t="str">
        <f t="shared" si="200"/>
        <v>-</v>
      </c>
      <c r="AO524" s="39" t="str">
        <f t="shared" si="201"/>
        <v>-</v>
      </c>
      <c r="AP524" s="39" t="str">
        <f t="shared" si="202"/>
        <v>-</v>
      </c>
      <c r="AQ524" s="39" t="str">
        <f t="shared" si="203"/>
        <v>-</v>
      </c>
      <c r="AR524" s="39" t="str">
        <f t="shared" si="204"/>
        <v>-</v>
      </c>
      <c r="AS524" s="39" t="str">
        <f t="shared" si="205"/>
        <v>-</v>
      </c>
      <c r="AT524" s="39" t="str">
        <f t="shared" si="206"/>
        <v>-</v>
      </c>
      <c r="AU524" s="39" t="str">
        <f t="shared" si="207"/>
        <v>-</v>
      </c>
      <c r="AV524" s="39" t="str">
        <f t="shared" si="208"/>
        <v>-</v>
      </c>
      <c r="AW524" s="39" t="str">
        <f t="shared" si="209"/>
        <v>-</v>
      </c>
      <c r="AX524" s="39" t="str">
        <f t="shared" si="210"/>
        <v>-</v>
      </c>
      <c r="AY524" s="3"/>
      <c r="AZ524" s="26"/>
      <c r="BA524" s="26"/>
      <c r="BB524" s="34"/>
      <c r="BC524" s="26"/>
      <c r="BD524" s="34"/>
      <c r="BE524" s="34"/>
      <c r="BF524" s="34"/>
      <c r="BI524" s="26"/>
    </row>
    <row r="525" spans="1:61" s="4" customFormat="1" ht="13.9" customHeight="1" x14ac:dyDescent="0.25">
      <c r="A525" s="3"/>
      <c r="B525" s="9" t="s">
        <v>585</v>
      </c>
      <c r="C525" s="5"/>
      <c r="D525" s="6"/>
      <c r="E525" s="7"/>
      <c r="F525" s="7"/>
      <c r="G525" s="7"/>
      <c r="H525" s="6"/>
      <c r="I525" s="6"/>
      <c r="J525" s="6">
        <f t="shared" si="211"/>
        <v>0</v>
      </c>
      <c r="K525" s="13" t="str">
        <f t="shared" si="198"/>
        <v>-</v>
      </c>
      <c r="L525" s="6" t="str">
        <f t="shared" si="195"/>
        <v/>
      </c>
      <c r="M525" s="25" t="str">
        <f>IF(I525="","-",IFERROR(VLOOKUP(L525,Segédlisták!$B$3:$C$18,2,0),"-"))</f>
        <v>-</v>
      </c>
      <c r="N525" s="42" t="str">
        <f t="shared" si="196"/>
        <v>-</v>
      </c>
      <c r="O525" s="43"/>
      <c r="P525" s="44" t="str">
        <f t="shared" si="212"/>
        <v>-</v>
      </c>
      <c r="Q525" s="7" t="s">
        <v>1071</v>
      </c>
      <c r="R525" s="1"/>
      <c r="S525" s="1"/>
      <c r="T525" s="17" t="str">
        <f t="shared" si="197"/>
        <v>-</v>
      </c>
      <c r="U525" s="36" t="str">
        <f t="shared" ca="1" si="213"/>
        <v>-</v>
      </c>
      <c r="V525" s="37" t="str">
        <f t="shared" ca="1" si="214"/>
        <v>-</v>
      </c>
      <c r="W525" s="38" t="str">
        <f t="shared" si="215"/>
        <v>-</v>
      </c>
      <c r="X525" s="39" t="str">
        <f t="shared" si="216"/>
        <v>-</v>
      </c>
      <c r="Y525" s="36" t="str">
        <f t="shared" ca="1" si="217"/>
        <v>-</v>
      </c>
      <c r="Z525" s="37" t="str">
        <f t="shared" ca="1" si="218"/>
        <v>-</v>
      </c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39" t="str">
        <f t="shared" si="199"/>
        <v>-</v>
      </c>
      <c r="AN525" s="39" t="str">
        <f t="shared" si="200"/>
        <v>-</v>
      </c>
      <c r="AO525" s="39" t="str">
        <f t="shared" si="201"/>
        <v>-</v>
      </c>
      <c r="AP525" s="39" t="str">
        <f t="shared" si="202"/>
        <v>-</v>
      </c>
      <c r="AQ525" s="39" t="str">
        <f t="shared" si="203"/>
        <v>-</v>
      </c>
      <c r="AR525" s="39" t="str">
        <f t="shared" si="204"/>
        <v>-</v>
      </c>
      <c r="AS525" s="39" t="str">
        <f t="shared" si="205"/>
        <v>-</v>
      </c>
      <c r="AT525" s="39" t="str">
        <f t="shared" si="206"/>
        <v>-</v>
      </c>
      <c r="AU525" s="39" t="str">
        <f t="shared" si="207"/>
        <v>-</v>
      </c>
      <c r="AV525" s="39" t="str">
        <f t="shared" si="208"/>
        <v>-</v>
      </c>
      <c r="AW525" s="39" t="str">
        <f t="shared" si="209"/>
        <v>-</v>
      </c>
      <c r="AX525" s="39" t="str">
        <f t="shared" si="210"/>
        <v>-</v>
      </c>
      <c r="AY525" s="3"/>
      <c r="AZ525" s="26"/>
      <c r="BA525" s="26"/>
      <c r="BB525" s="34"/>
      <c r="BC525" s="26"/>
      <c r="BD525" s="34"/>
      <c r="BE525" s="34"/>
      <c r="BF525" s="34"/>
      <c r="BI525" s="26"/>
    </row>
    <row r="526" spans="1:61" s="4" customFormat="1" ht="13.9" customHeight="1" x14ac:dyDescent="0.25">
      <c r="A526" s="3"/>
      <c r="B526" s="9" t="s">
        <v>586</v>
      </c>
      <c r="C526" s="5"/>
      <c r="D526" s="6"/>
      <c r="E526" s="7"/>
      <c r="F526" s="7"/>
      <c r="G526" s="7"/>
      <c r="H526" s="6"/>
      <c r="I526" s="6"/>
      <c r="J526" s="6">
        <f t="shared" si="211"/>
        <v>0</v>
      </c>
      <c r="K526" s="13" t="str">
        <f t="shared" si="198"/>
        <v>-</v>
      </c>
      <c r="L526" s="6" t="str">
        <f t="shared" si="195"/>
        <v/>
      </c>
      <c r="M526" s="25" t="str">
        <f>IF(I526="","-",IFERROR(VLOOKUP(L526,Segédlisták!$B$3:$C$18,2,0),"-"))</f>
        <v>-</v>
      </c>
      <c r="N526" s="42" t="str">
        <f t="shared" si="196"/>
        <v>-</v>
      </c>
      <c r="O526" s="43"/>
      <c r="P526" s="44" t="str">
        <f t="shared" si="212"/>
        <v>-</v>
      </c>
      <c r="Q526" s="7" t="s">
        <v>1071</v>
      </c>
      <c r="R526" s="1"/>
      <c r="S526" s="1"/>
      <c r="T526" s="17" t="str">
        <f t="shared" si="197"/>
        <v>-</v>
      </c>
      <c r="U526" s="36" t="str">
        <f t="shared" ca="1" si="213"/>
        <v>-</v>
      </c>
      <c r="V526" s="37" t="str">
        <f t="shared" ca="1" si="214"/>
        <v>-</v>
      </c>
      <c r="W526" s="38" t="str">
        <f t="shared" si="215"/>
        <v>-</v>
      </c>
      <c r="X526" s="39" t="str">
        <f t="shared" si="216"/>
        <v>-</v>
      </c>
      <c r="Y526" s="36" t="str">
        <f t="shared" ca="1" si="217"/>
        <v>-</v>
      </c>
      <c r="Z526" s="37" t="str">
        <f t="shared" ca="1" si="218"/>
        <v>-</v>
      </c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39" t="str">
        <f t="shared" si="199"/>
        <v>-</v>
      </c>
      <c r="AN526" s="39" t="str">
        <f t="shared" si="200"/>
        <v>-</v>
      </c>
      <c r="AO526" s="39" t="str">
        <f t="shared" si="201"/>
        <v>-</v>
      </c>
      <c r="AP526" s="39" t="str">
        <f t="shared" si="202"/>
        <v>-</v>
      </c>
      <c r="AQ526" s="39" t="str">
        <f t="shared" si="203"/>
        <v>-</v>
      </c>
      <c r="AR526" s="39" t="str">
        <f t="shared" si="204"/>
        <v>-</v>
      </c>
      <c r="AS526" s="39" t="str">
        <f t="shared" si="205"/>
        <v>-</v>
      </c>
      <c r="AT526" s="39" t="str">
        <f t="shared" si="206"/>
        <v>-</v>
      </c>
      <c r="AU526" s="39" t="str">
        <f t="shared" si="207"/>
        <v>-</v>
      </c>
      <c r="AV526" s="39" t="str">
        <f t="shared" si="208"/>
        <v>-</v>
      </c>
      <c r="AW526" s="39" t="str">
        <f t="shared" si="209"/>
        <v>-</v>
      </c>
      <c r="AX526" s="39" t="str">
        <f t="shared" si="210"/>
        <v>-</v>
      </c>
      <c r="AY526" s="3"/>
      <c r="AZ526" s="26"/>
      <c r="BA526" s="26"/>
      <c r="BB526" s="34"/>
      <c r="BC526" s="26"/>
      <c r="BD526" s="34"/>
      <c r="BE526" s="34"/>
      <c r="BF526" s="34"/>
      <c r="BI526" s="26"/>
    </row>
    <row r="527" spans="1:61" s="4" customFormat="1" ht="13.9" customHeight="1" x14ac:dyDescent="0.25">
      <c r="A527" s="3"/>
      <c r="B527" s="9" t="s">
        <v>587</v>
      </c>
      <c r="C527" s="5"/>
      <c r="D527" s="6"/>
      <c r="E527" s="7"/>
      <c r="F527" s="7"/>
      <c r="G527" s="7"/>
      <c r="H527" s="6"/>
      <c r="I527" s="6"/>
      <c r="J527" s="6">
        <f t="shared" si="211"/>
        <v>0</v>
      </c>
      <c r="K527" s="13" t="str">
        <f t="shared" si="198"/>
        <v>-</v>
      </c>
      <c r="L527" s="6" t="str">
        <f t="shared" si="195"/>
        <v/>
      </c>
      <c r="M527" s="25" t="str">
        <f>IF(I527="","-",IFERROR(VLOOKUP(L527,Segédlisták!$B$3:$C$18,2,0),"-"))</f>
        <v>-</v>
      </c>
      <c r="N527" s="42" t="str">
        <f t="shared" si="196"/>
        <v>-</v>
      </c>
      <c r="O527" s="43"/>
      <c r="P527" s="44" t="str">
        <f t="shared" si="212"/>
        <v>-</v>
      </c>
      <c r="Q527" s="7" t="s">
        <v>1071</v>
      </c>
      <c r="R527" s="1"/>
      <c r="S527" s="1"/>
      <c r="T527" s="17" t="str">
        <f t="shared" si="197"/>
        <v>-</v>
      </c>
      <c r="U527" s="36" t="str">
        <f t="shared" ca="1" si="213"/>
        <v>-</v>
      </c>
      <c r="V527" s="37" t="str">
        <f t="shared" ca="1" si="214"/>
        <v>-</v>
      </c>
      <c r="W527" s="38" t="str">
        <f t="shared" si="215"/>
        <v>-</v>
      </c>
      <c r="X527" s="39" t="str">
        <f t="shared" si="216"/>
        <v>-</v>
      </c>
      <c r="Y527" s="36" t="str">
        <f t="shared" ca="1" si="217"/>
        <v>-</v>
      </c>
      <c r="Z527" s="37" t="str">
        <f t="shared" ca="1" si="218"/>
        <v>-</v>
      </c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39" t="str">
        <f t="shared" si="199"/>
        <v>-</v>
      </c>
      <c r="AN527" s="39" t="str">
        <f t="shared" si="200"/>
        <v>-</v>
      </c>
      <c r="AO527" s="39" t="str">
        <f t="shared" si="201"/>
        <v>-</v>
      </c>
      <c r="AP527" s="39" t="str">
        <f t="shared" si="202"/>
        <v>-</v>
      </c>
      <c r="AQ527" s="39" t="str">
        <f t="shared" si="203"/>
        <v>-</v>
      </c>
      <c r="AR527" s="39" t="str">
        <f t="shared" si="204"/>
        <v>-</v>
      </c>
      <c r="AS527" s="39" t="str">
        <f t="shared" si="205"/>
        <v>-</v>
      </c>
      <c r="AT527" s="39" t="str">
        <f t="shared" si="206"/>
        <v>-</v>
      </c>
      <c r="AU527" s="39" t="str">
        <f t="shared" si="207"/>
        <v>-</v>
      </c>
      <c r="AV527" s="39" t="str">
        <f t="shared" si="208"/>
        <v>-</v>
      </c>
      <c r="AW527" s="39" t="str">
        <f t="shared" si="209"/>
        <v>-</v>
      </c>
      <c r="AX527" s="39" t="str">
        <f t="shared" si="210"/>
        <v>-</v>
      </c>
      <c r="AY527" s="3"/>
      <c r="AZ527" s="26"/>
      <c r="BA527" s="26"/>
      <c r="BB527" s="34"/>
      <c r="BC527" s="26"/>
      <c r="BD527" s="34"/>
      <c r="BE527" s="34"/>
      <c r="BF527" s="34"/>
      <c r="BI527" s="26"/>
    </row>
    <row r="528" spans="1:61" s="4" customFormat="1" ht="13.9" customHeight="1" x14ac:dyDescent="0.25">
      <c r="A528" s="3"/>
      <c r="B528" s="9" t="s">
        <v>588</v>
      </c>
      <c r="C528" s="5"/>
      <c r="D528" s="6"/>
      <c r="E528" s="7"/>
      <c r="F528" s="7"/>
      <c r="G528" s="7"/>
      <c r="H528" s="6"/>
      <c r="I528" s="6"/>
      <c r="J528" s="6">
        <f t="shared" si="211"/>
        <v>0</v>
      </c>
      <c r="K528" s="13" t="str">
        <f t="shared" si="198"/>
        <v>-</v>
      </c>
      <c r="L528" s="6" t="str">
        <f t="shared" si="195"/>
        <v/>
      </c>
      <c r="M528" s="25" t="str">
        <f>IF(I528="","-",IFERROR(VLOOKUP(L528,Segédlisták!$B$3:$C$18,2,0),"-"))</f>
        <v>-</v>
      </c>
      <c r="N528" s="42" t="str">
        <f t="shared" si="196"/>
        <v>-</v>
      </c>
      <c r="O528" s="43"/>
      <c r="P528" s="44" t="str">
        <f t="shared" si="212"/>
        <v>-</v>
      </c>
      <c r="Q528" s="7" t="s">
        <v>1071</v>
      </c>
      <c r="R528" s="1"/>
      <c r="S528" s="1"/>
      <c r="T528" s="17" t="str">
        <f t="shared" si="197"/>
        <v>-</v>
      </c>
      <c r="U528" s="36" t="str">
        <f t="shared" ca="1" si="213"/>
        <v>-</v>
      </c>
      <c r="V528" s="37" t="str">
        <f t="shared" ca="1" si="214"/>
        <v>-</v>
      </c>
      <c r="W528" s="38" t="str">
        <f t="shared" si="215"/>
        <v>-</v>
      </c>
      <c r="X528" s="39" t="str">
        <f t="shared" si="216"/>
        <v>-</v>
      </c>
      <c r="Y528" s="36" t="str">
        <f t="shared" ca="1" si="217"/>
        <v>-</v>
      </c>
      <c r="Z528" s="37" t="str">
        <f t="shared" ca="1" si="218"/>
        <v>-</v>
      </c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39" t="str">
        <f t="shared" si="199"/>
        <v>-</v>
      </c>
      <c r="AN528" s="39" t="str">
        <f t="shared" si="200"/>
        <v>-</v>
      </c>
      <c r="AO528" s="39" t="str">
        <f t="shared" si="201"/>
        <v>-</v>
      </c>
      <c r="AP528" s="39" t="str">
        <f t="shared" si="202"/>
        <v>-</v>
      </c>
      <c r="AQ528" s="39" t="str">
        <f t="shared" si="203"/>
        <v>-</v>
      </c>
      <c r="AR528" s="39" t="str">
        <f t="shared" si="204"/>
        <v>-</v>
      </c>
      <c r="AS528" s="39" t="str">
        <f t="shared" si="205"/>
        <v>-</v>
      </c>
      <c r="AT528" s="39" t="str">
        <f t="shared" si="206"/>
        <v>-</v>
      </c>
      <c r="AU528" s="39" t="str">
        <f t="shared" si="207"/>
        <v>-</v>
      </c>
      <c r="AV528" s="39" t="str">
        <f t="shared" si="208"/>
        <v>-</v>
      </c>
      <c r="AW528" s="39" t="str">
        <f t="shared" si="209"/>
        <v>-</v>
      </c>
      <c r="AX528" s="39" t="str">
        <f t="shared" si="210"/>
        <v>-</v>
      </c>
      <c r="AY528" s="3"/>
      <c r="AZ528" s="26"/>
      <c r="BA528" s="26"/>
      <c r="BB528" s="34"/>
      <c r="BC528" s="26"/>
      <c r="BD528" s="34"/>
      <c r="BE528" s="34"/>
      <c r="BF528" s="34"/>
      <c r="BI528" s="26"/>
    </row>
    <row r="529" spans="1:61" s="4" customFormat="1" ht="13.9" customHeight="1" x14ac:dyDescent="0.25">
      <c r="A529" s="3"/>
      <c r="B529" s="9" t="s">
        <v>589</v>
      </c>
      <c r="C529" s="5"/>
      <c r="D529" s="6"/>
      <c r="E529" s="7"/>
      <c r="F529" s="7"/>
      <c r="G529" s="7"/>
      <c r="H529" s="6"/>
      <c r="I529" s="6"/>
      <c r="J529" s="6">
        <f t="shared" si="211"/>
        <v>0</v>
      </c>
      <c r="K529" s="13" t="str">
        <f t="shared" si="198"/>
        <v>-</v>
      </c>
      <c r="L529" s="6" t="str">
        <f t="shared" si="195"/>
        <v/>
      </c>
      <c r="M529" s="25" t="str">
        <f>IF(I529="","-",IFERROR(VLOOKUP(L529,Segédlisták!$B$3:$C$18,2,0),"-"))</f>
        <v>-</v>
      </c>
      <c r="N529" s="42" t="str">
        <f t="shared" si="196"/>
        <v>-</v>
      </c>
      <c r="O529" s="43"/>
      <c r="P529" s="44" t="str">
        <f t="shared" si="212"/>
        <v>-</v>
      </c>
      <c r="Q529" s="7" t="s">
        <v>1071</v>
      </c>
      <c r="R529" s="1"/>
      <c r="S529" s="1"/>
      <c r="T529" s="17" t="str">
        <f t="shared" si="197"/>
        <v>-</v>
      </c>
      <c r="U529" s="36" t="str">
        <f t="shared" ca="1" si="213"/>
        <v>-</v>
      </c>
      <c r="V529" s="37" t="str">
        <f t="shared" ca="1" si="214"/>
        <v>-</v>
      </c>
      <c r="W529" s="38" t="str">
        <f t="shared" si="215"/>
        <v>-</v>
      </c>
      <c r="X529" s="39" t="str">
        <f t="shared" si="216"/>
        <v>-</v>
      </c>
      <c r="Y529" s="36" t="str">
        <f t="shared" ca="1" si="217"/>
        <v>-</v>
      </c>
      <c r="Z529" s="37" t="str">
        <f t="shared" ca="1" si="218"/>
        <v>-</v>
      </c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39" t="str">
        <f t="shared" si="199"/>
        <v>-</v>
      </c>
      <c r="AN529" s="39" t="str">
        <f t="shared" si="200"/>
        <v>-</v>
      </c>
      <c r="AO529" s="39" t="str">
        <f t="shared" si="201"/>
        <v>-</v>
      </c>
      <c r="AP529" s="39" t="str">
        <f t="shared" si="202"/>
        <v>-</v>
      </c>
      <c r="AQ529" s="39" t="str">
        <f t="shared" si="203"/>
        <v>-</v>
      </c>
      <c r="AR529" s="39" t="str">
        <f t="shared" si="204"/>
        <v>-</v>
      </c>
      <c r="AS529" s="39" t="str">
        <f t="shared" si="205"/>
        <v>-</v>
      </c>
      <c r="AT529" s="39" t="str">
        <f t="shared" si="206"/>
        <v>-</v>
      </c>
      <c r="AU529" s="39" t="str">
        <f t="shared" si="207"/>
        <v>-</v>
      </c>
      <c r="AV529" s="39" t="str">
        <f t="shared" si="208"/>
        <v>-</v>
      </c>
      <c r="AW529" s="39" t="str">
        <f t="shared" si="209"/>
        <v>-</v>
      </c>
      <c r="AX529" s="39" t="str">
        <f t="shared" si="210"/>
        <v>-</v>
      </c>
      <c r="AY529" s="3"/>
      <c r="AZ529" s="26"/>
      <c r="BA529" s="26"/>
      <c r="BB529" s="34"/>
      <c r="BC529" s="26"/>
      <c r="BD529" s="34"/>
      <c r="BE529" s="34"/>
      <c r="BF529" s="34"/>
      <c r="BI529" s="26"/>
    </row>
    <row r="530" spans="1:61" s="4" customFormat="1" ht="13.9" customHeight="1" x14ac:dyDescent="0.25">
      <c r="A530" s="3"/>
      <c r="B530" s="9" t="s">
        <v>590</v>
      </c>
      <c r="C530" s="5"/>
      <c r="D530" s="6"/>
      <c r="E530" s="7"/>
      <c r="F530" s="7"/>
      <c r="G530" s="7"/>
      <c r="H530" s="6"/>
      <c r="I530" s="6"/>
      <c r="J530" s="6">
        <f t="shared" si="211"/>
        <v>0</v>
      </c>
      <c r="K530" s="13" t="str">
        <f t="shared" si="198"/>
        <v>-</v>
      </c>
      <c r="L530" s="6" t="str">
        <f t="shared" si="195"/>
        <v/>
      </c>
      <c r="M530" s="25" t="str">
        <f>IF(I530="","-",IFERROR(VLOOKUP(L530,Segédlisták!$B$3:$C$18,2,0),"-"))</f>
        <v>-</v>
      </c>
      <c r="N530" s="42" t="str">
        <f t="shared" si="196"/>
        <v>-</v>
      </c>
      <c r="O530" s="43"/>
      <c r="P530" s="44" t="str">
        <f t="shared" si="212"/>
        <v>-</v>
      </c>
      <c r="Q530" s="7" t="s">
        <v>1071</v>
      </c>
      <c r="R530" s="1"/>
      <c r="S530" s="1"/>
      <c r="T530" s="17" t="str">
        <f t="shared" si="197"/>
        <v>-</v>
      </c>
      <c r="U530" s="36" t="str">
        <f t="shared" ca="1" si="213"/>
        <v>-</v>
      </c>
      <c r="V530" s="37" t="str">
        <f t="shared" ca="1" si="214"/>
        <v>-</v>
      </c>
      <c r="W530" s="38" t="str">
        <f t="shared" si="215"/>
        <v>-</v>
      </c>
      <c r="X530" s="39" t="str">
        <f t="shared" si="216"/>
        <v>-</v>
      </c>
      <c r="Y530" s="36" t="str">
        <f t="shared" ca="1" si="217"/>
        <v>-</v>
      </c>
      <c r="Z530" s="37" t="str">
        <f t="shared" ca="1" si="218"/>
        <v>-</v>
      </c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39" t="str">
        <f t="shared" si="199"/>
        <v>-</v>
      </c>
      <c r="AN530" s="39" t="str">
        <f t="shared" si="200"/>
        <v>-</v>
      </c>
      <c r="AO530" s="39" t="str">
        <f t="shared" si="201"/>
        <v>-</v>
      </c>
      <c r="AP530" s="39" t="str">
        <f t="shared" si="202"/>
        <v>-</v>
      </c>
      <c r="AQ530" s="39" t="str">
        <f t="shared" si="203"/>
        <v>-</v>
      </c>
      <c r="AR530" s="39" t="str">
        <f t="shared" si="204"/>
        <v>-</v>
      </c>
      <c r="AS530" s="39" t="str">
        <f t="shared" si="205"/>
        <v>-</v>
      </c>
      <c r="AT530" s="39" t="str">
        <f t="shared" si="206"/>
        <v>-</v>
      </c>
      <c r="AU530" s="39" t="str">
        <f t="shared" si="207"/>
        <v>-</v>
      </c>
      <c r="AV530" s="39" t="str">
        <f t="shared" si="208"/>
        <v>-</v>
      </c>
      <c r="AW530" s="39" t="str">
        <f t="shared" si="209"/>
        <v>-</v>
      </c>
      <c r="AX530" s="39" t="str">
        <f t="shared" si="210"/>
        <v>-</v>
      </c>
      <c r="AY530" s="3"/>
      <c r="AZ530" s="26"/>
      <c r="BA530" s="26"/>
      <c r="BB530" s="34"/>
      <c r="BC530" s="26"/>
      <c r="BD530" s="34"/>
      <c r="BE530" s="34"/>
      <c r="BF530" s="34"/>
      <c r="BI530" s="26"/>
    </row>
    <row r="531" spans="1:61" s="4" customFormat="1" ht="13.9" customHeight="1" x14ac:dyDescent="0.25">
      <c r="A531" s="3"/>
      <c r="B531" s="9" t="s">
        <v>591</v>
      </c>
      <c r="C531" s="5"/>
      <c r="D531" s="6"/>
      <c r="E531" s="7"/>
      <c r="F531" s="7"/>
      <c r="G531" s="7"/>
      <c r="H531" s="6"/>
      <c r="I531" s="6"/>
      <c r="J531" s="6">
        <f t="shared" si="211"/>
        <v>0</v>
      </c>
      <c r="K531" s="13" t="str">
        <f t="shared" si="198"/>
        <v>-</v>
      </c>
      <c r="L531" s="6" t="str">
        <f t="shared" si="195"/>
        <v/>
      </c>
      <c r="M531" s="25" t="str">
        <f>IF(I531="","-",IFERROR(VLOOKUP(L531,Segédlisták!$B$3:$C$18,2,0),"-"))</f>
        <v>-</v>
      </c>
      <c r="N531" s="42" t="str">
        <f t="shared" si="196"/>
        <v>-</v>
      </c>
      <c r="O531" s="43"/>
      <c r="P531" s="44" t="str">
        <f t="shared" si="212"/>
        <v>-</v>
      </c>
      <c r="Q531" s="7" t="s">
        <v>1071</v>
      </c>
      <c r="R531" s="1"/>
      <c r="S531" s="1"/>
      <c r="T531" s="17" t="str">
        <f t="shared" si="197"/>
        <v>-</v>
      </c>
      <c r="U531" s="36" t="str">
        <f t="shared" ca="1" si="213"/>
        <v>-</v>
      </c>
      <c r="V531" s="37" t="str">
        <f t="shared" ca="1" si="214"/>
        <v>-</v>
      </c>
      <c r="W531" s="38" t="str">
        <f t="shared" si="215"/>
        <v>-</v>
      </c>
      <c r="X531" s="39" t="str">
        <f t="shared" si="216"/>
        <v>-</v>
      </c>
      <c r="Y531" s="36" t="str">
        <f t="shared" ca="1" si="217"/>
        <v>-</v>
      </c>
      <c r="Z531" s="37" t="str">
        <f t="shared" ca="1" si="218"/>
        <v>-</v>
      </c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39" t="str">
        <f t="shared" si="199"/>
        <v>-</v>
      </c>
      <c r="AN531" s="39" t="str">
        <f t="shared" si="200"/>
        <v>-</v>
      </c>
      <c r="AO531" s="39" t="str">
        <f t="shared" si="201"/>
        <v>-</v>
      </c>
      <c r="AP531" s="39" t="str">
        <f t="shared" si="202"/>
        <v>-</v>
      </c>
      <c r="AQ531" s="39" t="str">
        <f t="shared" si="203"/>
        <v>-</v>
      </c>
      <c r="AR531" s="39" t="str">
        <f t="shared" si="204"/>
        <v>-</v>
      </c>
      <c r="AS531" s="39" t="str">
        <f t="shared" si="205"/>
        <v>-</v>
      </c>
      <c r="AT531" s="39" t="str">
        <f t="shared" si="206"/>
        <v>-</v>
      </c>
      <c r="AU531" s="39" t="str">
        <f t="shared" si="207"/>
        <v>-</v>
      </c>
      <c r="AV531" s="39" t="str">
        <f t="shared" si="208"/>
        <v>-</v>
      </c>
      <c r="AW531" s="39" t="str">
        <f t="shared" si="209"/>
        <v>-</v>
      </c>
      <c r="AX531" s="39" t="str">
        <f t="shared" si="210"/>
        <v>-</v>
      </c>
      <c r="AY531" s="3"/>
      <c r="AZ531" s="26"/>
      <c r="BA531" s="26"/>
      <c r="BB531" s="34"/>
      <c r="BC531" s="26"/>
      <c r="BD531" s="34"/>
      <c r="BE531" s="34"/>
      <c r="BF531" s="34"/>
      <c r="BI531" s="26"/>
    </row>
    <row r="532" spans="1:61" s="4" customFormat="1" ht="13.9" customHeight="1" x14ac:dyDescent="0.25">
      <c r="A532" s="3"/>
      <c r="B532" s="9" t="s">
        <v>592</v>
      </c>
      <c r="C532" s="5"/>
      <c r="D532" s="6"/>
      <c r="E532" s="7"/>
      <c r="F532" s="7"/>
      <c r="G532" s="7"/>
      <c r="H532" s="6"/>
      <c r="I532" s="6"/>
      <c r="J532" s="6">
        <f t="shared" si="211"/>
        <v>0</v>
      </c>
      <c r="K532" s="13" t="str">
        <f t="shared" si="198"/>
        <v>-</v>
      </c>
      <c r="L532" s="6" t="str">
        <f t="shared" si="195"/>
        <v/>
      </c>
      <c r="M532" s="25" t="str">
        <f>IF(I532="","-",IFERROR(VLOOKUP(L532,Segédlisták!$B$3:$C$18,2,0),"-"))</f>
        <v>-</v>
      </c>
      <c r="N532" s="42" t="str">
        <f t="shared" si="196"/>
        <v>-</v>
      </c>
      <c r="O532" s="43"/>
      <c r="P532" s="44" t="str">
        <f t="shared" si="212"/>
        <v>-</v>
      </c>
      <c r="Q532" s="7" t="s">
        <v>1071</v>
      </c>
      <c r="R532" s="1"/>
      <c r="S532" s="1"/>
      <c r="T532" s="17" t="str">
        <f t="shared" si="197"/>
        <v>-</v>
      </c>
      <c r="U532" s="36" t="str">
        <f t="shared" ca="1" si="213"/>
        <v>-</v>
      </c>
      <c r="V532" s="37" t="str">
        <f t="shared" ca="1" si="214"/>
        <v>-</v>
      </c>
      <c r="W532" s="38" t="str">
        <f t="shared" si="215"/>
        <v>-</v>
      </c>
      <c r="X532" s="39" t="str">
        <f t="shared" si="216"/>
        <v>-</v>
      </c>
      <c r="Y532" s="36" t="str">
        <f t="shared" ca="1" si="217"/>
        <v>-</v>
      </c>
      <c r="Z532" s="37" t="str">
        <f t="shared" ca="1" si="218"/>
        <v>-</v>
      </c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39" t="str">
        <f t="shared" si="199"/>
        <v>-</v>
      </c>
      <c r="AN532" s="39" t="str">
        <f t="shared" si="200"/>
        <v>-</v>
      </c>
      <c r="AO532" s="39" t="str">
        <f t="shared" si="201"/>
        <v>-</v>
      </c>
      <c r="AP532" s="39" t="str">
        <f t="shared" si="202"/>
        <v>-</v>
      </c>
      <c r="AQ532" s="39" t="str">
        <f t="shared" si="203"/>
        <v>-</v>
      </c>
      <c r="AR532" s="39" t="str">
        <f t="shared" si="204"/>
        <v>-</v>
      </c>
      <c r="AS532" s="39" t="str">
        <f t="shared" si="205"/>
        <v>-</v>
      </c>
      <c r="AT532" s="39" t="str">
        <f t="shared" si="206"/>
        <v>-</v>
      </c>
      <c r="AU532" s="39" t="str">
        <f t="shared" si="207"/>
        <v>-</v>
      </c>
      <c r="AV532" s="39" t="str">
        <f t="shared" si="208"/>
        <v>-</v>
      </c>
      <c r="AW532" s="39" t="str">
        <f t="shared" si="209"/>
        <v>-</v>
      </c>
      <c r="AX532" s="39" t="str">
        <f t="shared" si="210"/>
        <v>-</v>
      </c>
      <c r="AY532" s="3"/>
      <c r="AZ532" s="26"/>
      <c r="BA532" s="26"/>
      <c r="BB532" s="34"/>
      <c r="BC532" s="26"/>
      <c r="BD532" s="34"/>
      <c r="BE532" s="34"/>
      <c r="BF532" s="34"/>
      <c r="BI532" s="26"/>
    </row>
    <row r="533" spans="1:61" s="4" customFormat="1" ht="13.9" customHeight="1" x14ac:dyDescent="0.25">
      <c r="A533" s="3"/>
      <c r="B533" s="9" t="s">
        <v>593</v>
      </c>
      <c r="C533" s="5"/>
      <c r="D533" s="6"/>
      <c r="E533" s="7"/>
      <c r="F533" s="7"/>
      <c r="G533" s="7"/>
      <c r="H533" s="6"/>
      <c r="I533" s="6"/>
      <c r="J533" s="6">
        <f t="shared" si="211"/>
        <v>0</v>
      </c>
      <c r="K533" s="13" t="str">
        <f t="shared" si="198"/>
        <v>-</v>
      </c>
      <c r="L533" s="6" t="str">
        <f t="shared" si="195"/>
        <v/>
      </c>
      <c r="M533" s="25" t="str">
        <f>IF(I533="","-",IFERROR(VLOOKUP(L533,Segédlisták!$B$3:$C$18,2,0),"-"))</f>
        <v>-</v>
      </c>
      <c r="N533" s="42" t="str">
        <f t="shared" si="196"/>
        <v>-</v>
      </c>
      <c r="O533" s="43"/>
      <c r="P533" s="44" t="str">
        <f t="shared" si="212"/>
        <v>-</v>
      </c>
      <c r="Q533" s="7" t="s">
        <v>1071</v>
      </c>
      <c r="R533" s="1"/>
      <c r="S533" s="1"/>
      <c r="T533" s="17" t="str">
        <f t="shared" si="197"/>
        <v>-</v>
      </c>
      <c r="U533" s="36" t="str">
        <f t="shared" ca="1" si="213"/>
        <v>-</v>
      </c>
      <c r="V533" s="37" t="str">
        <f t="shared" ca="1" si="214"/>
        <v>-</v>
      </c>
      <c r="W533" s="38" t="str">
        <f t="shared" si="215"/>
        <v>-</v>
      </c>
      <c r="X533" s="39" t="str">
        <f t="shared" si="216"/>
        <v>-</v>
      </c>
      <c r="Y533" s="36" t="str">
        <f t="shared" ca="1" si="217"/>
        <v>-</v>
      </c>
      <c r="Z533" s="37" t="str">
        <f t="shared" ca="1" si="218"/>
        <v>-</v>
      </c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39" t="str">
        <f t="shared" si="199"/>
        <v>-</v>
      </c>
      <c r="AN533" s="39" t="str">
        <f t="shared" si="200"/>
        <v>-</v>
      </c>
      <c r="AO533" s="39" t="str">
        <f t="shared" si="201"/>
        <v>-</v>
      </c>
      <c r="AP533" s="39" t="str">
        <f t="shared" si="202"/>
        <v>-</v>
      </c>
      <c r="AQ533" s="39" t="str">
        <f t="shared" si="203"/>
        <v>-</v>
      </c>
      <c r="AR533" s="39" t="str">
        <f t="shared" si="204"/>
        <v>-</v>
      </c>
      <c r="AS533" s="39" t="str">
        <f t="shared" si="205"/>
        <v>-</v>
      </c>
      <c r="AT533" s="39" t="str">
        <f t="shared" si="206"/>
        <v>-</v>
      </c>
      <c r="AU533" s="39" t="str">
        <f t="shared" si="207"/>
        <v>-</v>
      </c>
      <c r="AV533" s="39" t="str">
        <f t="shared" si="208"/>
        <v>-</v>
      </c>
      <c r="AW533" s="39" t="str">
        <f t="shared" si="209"/>
        <v>-</v>
      </c>
      <c r="AX533" s="39" t="str">
        <f t="shared" si="210"/>
        <v>-</v>
      </c>
      <c r="AY533" s="3"/>
      <c r="AZ533" s="26"/>
      <c r="BA533" s="26"/>
      <c r="BB533" s="34"/>
      <c r="BC533" s="26"/>
      <c r="BD533" s="34"/>
      <c r="BE533" s="34"/>
      <c r="BF533" s="34"/>
      <c r="BI533" s="26"/>
    </row>
    <row r="534" spans="1:61" s="4" customFormat="1" ht="13.9" customHeight="1" x14ac:dyDescent="0.25">
      <c r="A534" s="3"/>
      <c r="B534" s="9" t="s">
        <v>594</v>
      </c>
      <c r="C534" s="5"/>
      <c r="D534" s="6"/>
      <c r="E534" s="7"/>
      <c r="F534" s="7"/>
      <c r="G534" s="7"/>
      <c r="H534" s="6"/>
      <c r="I534" s="6"/>
      <c r="J534" s="6">
        <f t="shared" si="211"/>
        <v>0</v>
      </c>
      <c r="K534" s="13" t="str">
        <f t="shared" si="198"/>
        <v>-</v>
      </c>
      <c r="L534" s="6" t="str">
        <f t="shared" si="195"/>
        <v/>
      </c>
      <c r="M534" s="25" t="str">
        <f>IF(I534="","-",IFERROR(VLOOKUP(L534,Segédlisták!$B$3:$C$18,2,0),"-"))</f>
        <v>-</v>
      </c>
      <c r="N534" s="42" t="str">
        <f t="shared" si="196"/>
        <v>-</v>
      </c>
      <c r="O534" s="43"/>
      <c r="P534" s="44" t="str">
        <f t="shared" si="212"/>
        <v>-</v>
      </c>
      <c r="Q534" s="7" t="s">
        <v>1071</v>
      </c>
      <c r="R534" s="1"/>
      <c r="S534" s="1"/>
      <c r="T534" s="17" t="str">
        <f t="shared" si="197"/>
        <v>-</v>
      </c>
      <c r="U534" s="36" t="str">
        <f t="shared" ca="1" si="213"/>
        <v>-</v>
      </c>
      <c r="V534" s="37" t="str">
        <f t="shared" ca="1" si="214"/>
        <v>-</v>
      </c>
      <c r="W534" s="38" t="str">
        <f t="shared" si="215"/>
        <v>-</v>
      </c>
      <c r="X534" s="39" t="str">
        <f t="shared" si="216"/>
        <v>-</v>
      </c>
      <c r="Y534" s="36" t="str">
        <f t="shared" ca="1" si="217"/>
        <v>-</v>
      </c>
      <c r="Z534" s="37" t="str">
        <f t="shared" ca="1" si="218"/>
        <v>-</v>
      </c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39" t="str">
        <f t="shared" si="199"/>
        <v>-</v>
      </c>
      <c r="AN534" s="39" t="str">
        <f t="shared" si="200"/>
        <v>-</v>
      </c>
      <c r="AO534" s="39" t="str">
        <f t="shared" si="201"/>
        <v>-</v>
      </c>
      <c r="AP534" s="39" t="str">
        <f t="shared" si="202"/>
        <v>-</v>
      </c>
      <c r="AQ534" s="39" t="str">
        <f t="shared" si="203"/>
        <v>-</v>
      </c>
      <c r="AR534" s="39" t="str">
        <f t="shared" si="204"/>
        <v>-</v>
      </c>
      <c r="AS534" s="39" t="str">
        <f t="shared" si="205"/>
        <v>-</v>
      </c>
      <c r="AT534" s="39" t="str">
        <f t="shared" si="206"/>
        <v>-</v>
      </c>
      <c r="AU534" s="39" t="str">
        <f t="shared" si="207"/>
        <v>-</v>
      </c>
      <c r="AV534" s="39" t="str">
        <f t="shared" si="208"/>
        <v>-</v>
      </c>
      <c r="AW534" s="39" t="str">
        <f t="shared" si="209"/>
        <v>-</v>
      </c>
      <c r="AX534" s="39" t="str">
        <f t="shared" si="210"/>
        <v>-</v>
      </c>
      <c r="AY534" s="3"/>
      <c r="AZ534" s="26"/>
      <c r="BA534" s="26"/>
      <c r="BB534" s="34"/>
      <c r="BC534" s="26"/>
      <c r="BD534" s="34"/>
      <c r="BE534" s="34"/>
      <c r="BF534" s="34"/>
      <c r="BI534" s="26"/>
    </row>
    <row r="535" spans="1:61" s="4" customFormat="1" ht="13.9" customHeight="1" x14ac:dyDescent="0.25">
      <c r="A535" s="3"/>
      <c r="B535" s="9" t="s">
        <v>595</v>
      </c>
      <c r="C535" s="5"/>
      <c r="D535" s="6"/>
      <c r="E535" s="7"/>
      <c r="F535" s="7"/>
      <c r="G535" s="7"/>
      <c r="H535" s="6"/>
      <c r="I535" s="6"/>
      <c r="J535" s="6">
        <f t="shared" si="211"/>
        <v>0</v>
      </c>
      <c r="K535" s="13" t="str">
        <f t="shared" si="198"/>
        <v>-</v>
      </c>
      <c r="L535" s="6" t="str">
        <f t="shared" si="195"/>
        <v/>
      </c>
      <c r="M535" s="25" t="str">
        <f>IF(I535="","-",IFERROR(VLOOKUP(L535,Segédlisták!$B$3:$C$18,2,0),"-"))</f>
        <v>-</v>
      </c>
      <c r="N535" s="42" t="str">
        <f t="shared" si="196"/>
        <v>-</v>
      </c>
      <c r="O535" s="43"/>
      <c r="P535" s="44" t="str">
        <f t="shared" si="212"/>
        <v>-</v>
      </c>
      <c r="Q535" s="7" t="s">
        <v>1071</v>
      </c>
      <c r="R535" s="1"/>
      <c r="S535" s="1"/>
      <c r="T535" s="17" t="str">
        <f t="shared" si="197"/>
        <v>-</v>
      </c>
      <c r="U535" s="36" t="str">
        <f t="shared" ca="1" si="213"/>
        <v>-</v>
      </c>
      <c r="V535" s="37" t="str">
        <f t="shared" ca="1" si="214"/>
        <v>-</v>
      </c>
      <c r="W535" s="38" t="str">
        <f t="shared" si="215"/>
        <v>-</v>
      </c>
      <c r="X535" s="39" t="str">
        <f t="shared" si="216"/>
        <v>-</v>
      </c>
      <c r="Y535" s="36" t="str">
        <f t="shared" ca="1" si="217"/>
        <v>-</v>
      </c>
      <c r="Z535" s="37" t="str">
        <f t="shared" ca="1" si="218"/>
        <v>-</v>
      </c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39" t="str">
        <f t="shared" si="199"/>
        <v>-</v>
      </c>
      <c r="AN535" s="39" t="str">
        <f t="shared" si="200"/>
        <v>-</v>
      </c>
      <c r="AO535" s="39" t="str">
        <f t="shared" si="201"/>
        <v>-</v>
      </c>
      <c r="AP535" s="39" t="str">
        <f t="shared" si="202"/>
        <v>-</v>
      </c>
      <c r="AQ535" s="39" t="str">
        <f t="shared" si="203"/>
        <v>-</v>
      </c>
      <c r="AR535" s="39" t="str">
        <f t="shared" si="204"/>
        <v>-</v>
      </c>
      <c r="AS535" s="39" t="str">
        <f t="shared" si="205"/>
        <v>-</v>
      </c>
      <c r="AT535" s="39" t="str">
        <f t="shared" si="206"/>
        <v>-</v>
      </c>
      <c r="AU535" s="39" t="str">
        <f t="shared" si="207"/>
        <v>-</v>
      </c>
      <c r="AV535" s="39" t="str">
        <f t="shared" si="208"/>
        <v>-</v>
      </c>
      <c r="AW535" s="39" t="str">
        <f t="shared" si="209"/>
        <v>-</v>
      </c>
      <c r="AX535" s="39" t="str">
        <f t="shared" si="210"/>
        <v>-</v>
      </c>
      <c r="AY535" s="3"/>
      <c r="AZ535" s="26"/>
      <c r="BA535" s="26"/>
      <c r="BB535" s="34"/>
      <c r="BC535" s="26"/>
      <c r="BD535" s="34"/>
      <c r="BE535" s="34"/>
      <c r="BF535" s="34"/>
      <c r="BI535" s="26"/>
    </row>
    <row r="536" spans="1:61" s="4" customFormat="1" ht="13.9" customHeight="1" x14ac:dyDescent="0.25">
      <c r="A536" s="3"/>
      <c r="B536" s="9" t="s">
        <v>596</v>
      </c>
      <c r="C536" s="5"/>
      <c r="D536" s="6"/>
      <c r="E536" s="7"/>
      <c r="F536" s="7"/>
      <c r="G536" s="7"/>
      <c r="H536" s="6"/>
      <c r="I536" s="6"/>
      <c r="J536" s="6">
        <f t="shared" si="211"/>
        <v>0</v>
      </c>
      <c r="K536" s="13" t="str">
        <f t="shared" si="198"/>
        <v>-</v>
      </c>
      <c r="L536" s="6" t="str">
        <f t="shared" si="195"/>
        <v/>
      </c>
      <c r="M536" s="25" t="str">
        <f>IF(I536="","-",IFERROR(VLOOKUP(L536,Segédlisták!$B$3:$C$18,2,0),"-"))</f>
        <v>-</v>
      </c>
      <c r="N536" s="42" t="str">
        <f t="shared" si="196"/>
        <v>-</v>
      </c>
      <c r="O536" s="43"/>
      <c r="P536" s="44" t="str">
        <f t="shared" si="212"/>
        <v>-</v>
      </c>
      <c r="Q536" s="7" t="s">
        <v>1071</v>
      </c>
      <c r="R536" s="1"/>
      <c r="S536" s="1"/>
      <c r="T536" s="17" t="str">
        <f t="shared" si="197"/>
        <v>-</v>
      </c>
      <c r="U536" s="36" t="str">
        <f t="shared" ca="1" si="213"/>
        <v>-</v>
      </c>
      <c r="V536" s="37" t="str">
        <f t="shared" ca="1" si="214"/>
        <v>-</v>
      </c>
      <c r="W536" s="38" t="str">
        <f t="shared" si="215"/>
        <v>-</v>
      </c>
      <c r="X536" s="39" t="str">
        <f t="shared" si="216"/>
        <v>-</v>
      </c>
      <c r="Y536" s="36" t="str">
        <f t="shared" ca="1" si="217"/>
        <v>-</v>
      </c>
      <c r="Z536" s="37" t="str">
        <f t="shared" ca="1" si="218"/>
        <v>-</v>
      </c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39" t="str">
        <f t="shared" si="199"/>
        <v>-</v>
      </c>
      <c r="AN536" s="39" t="str">
        <f t="shared" si="200"/>
        <v>-</v>
      </c>
      <c r="AO536" s="39" t="str">
        <f t="shared" si="201"/>
        <v>-</v>
      </c>
      <c r="AP536" s="39" t="str">
        <f t="shared" si="202"/>
        <v>-</v>
      </c>
      <c r="AQ536" s="39" t="str">
        <f t="shared" si="203"/>
        <v>-</v>
      </c>
      <c r="AR536" s="39" t="str">
        <f t="shared" si="204"/>
        <v>-</v>
      </c>
      <c r="AS536" s="39" t="str">
        <f t="shared" si="205"/>
        <v>-</v>
      </c>
      <c r="AT536" s="39" t="str">
        <f t="shared" si="206"/>
        <v>-</v>
      </c>
      <c r="AU536" s="39" t="str">
        <f t="shared" si="207"/>
        <v>-</v>
      </c>
      <c r="AV536" s="39" t="str">
        <f t="shared" si="208"/>
        <v>-</v>
      </c>
      <c r="AW536" s="39" t="str">
        <f t="shared" si="209"/>
        <v>-</v>
      </c>
      <c r="AX536" s="39" t="str">
        <f t="shared" si="210"/>
        <v>-</v>
      </c>
      <c r="AY536" s="3"/>
      <c r="AZ536" s="26"/>
      <c r="BA536" s="26"/>
      <c r="BB536" s="34"/>
      <c r="BC536" s="26"/>
      <c r="BD536" s="34"/>
      <c r="BE536" s="34"/>
      <c r="BF536" s="34"/>
      <c r="BI536" s="26"/>
    </row>
    <row r="537" spans="1:61" s="4" customFormat="1" ht="13.9" customHeight="1" x14ac:dyDescent="0.25">
      <c r="A537" s="3"/>
      <c r="B537" s="9" t="s">
        <v>597</v>
      </c>
      <c r="C537" s="5"/>
      <c r="D537" s="6"/>
      <c r="E537" s="7"/>
      <c r="F537" s="7"/>
      <c r="G537" s="7"/>
      <c r="H537" s="6"/>
      <c r="I537" s="6"/>
      <c r="J537" s="6">
        <f t="shared" si="211"/>
        <v>0</v>
      </c>
      <c r="K537" s="13" t="str">
        <f t="shared" si="198"/>
        <v>-</v>
      </c>
      <c r="L537" s="6" t="str">
        <f t="shared" si="195"/>
        <v/>
      </c>
      <c r="M537" s="25" t="str">
        <f>IF(I537="","-",IFERROR(VLOOKUP(L537,Segédlisták!$B$3:$C$18,2,0),"-"))</f>
        <v>-</v>
      </c>
      <c r="N537" s="42" t="str">
        <f t="shared" si="196"/>
        <v>-</v>
      </c>
      <c r="O537" s="43"/>
      <c r="P537" s="44" t="str">
        <f t="shared" si="212"/>
        <v>-</v>
      </c>
      <c r="Q537" s="7" t="s">
        <v>1071</v>
      </c>
      <c r="R537" s="1"/>
      <c r="S537" s="1"/>
      <c r="T537" s="17" t="str">
        <f t="shared" si="197"/>
        <v>-</v>
      </c>
      <c r="U537" s="36" t="str">
        <f t="shared" ca="1" si="213"/>
        <v>-</v>
      </c>
      <c r="V537" s="37" t="str">
        <f t="shared" ca="1" si="214"/>
        <v>-</v>
      </c>
      <c r="W537" s="38" t="str">
        <f t="shared" si="215"/>
        <v>-</v>
      </c>
      <c r="X537" s="39" t="str">
        <f t="shared" si="216"/>
        <v>-</v>
      </c>
      <c r="Y537" s="36" t="str">
        <f t="shared" ca="1" si="217"/>
        <v>-</v>
      </c>
      <c r="Z537" s="37" t="str">
        <f t="shared" ca="1" si="218"/>
        <v>-</v>
      </c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39" t="str">
        <f t="shared" si="199"/>
        <v>-</v>
      </c>
      <c r="AN537" s="39" t="str">
        <f t="shared" si="200"/>
        <v>-</v>
      </c>
      <c r="AO537" s="39" t="str">
        <f t="shared" si="201"/>
        <v>-</v>
      </c>
      <c r="AP537" s="39" t="str">
        <f t="shared" si="202"/>
        <v>-</v>
      </c>
      <c r="AQ537" s="39" t="str">
        <f t="shared" si="203"/>
        <v>-</v>
      </c>
      <c r="AR537" s="39" t="str">
        <f t="shared" si="204"/>
        <v>-</v>
      </c>
      <c r="AS537" s="39" t="str">
        <f t="shared" si="205"/>
        <v>-</v>
      </c>
      <c r="AT537" s="39" t="str">
        <f t="shared" si="206"/>
        <v>-</v>
      </c>
      <c r="AU537" s="39" t="str">
        <f t="shared" si="207"/>
        <v>-</v>
      </c>
      <c r="AV537" s="39" t="str">
        <f t="shared" si="208"/>
        <v>-</v>
      </c>
      <c r="AW537" s="39" t="str">
        <f t="shared" si="209"/>
        <v>-</v>
      </c>
      <c r="AX537" s="39" t="str">
        <f t="shared" si="210"/>
        <v>-</v>
      </c>
      <c r="AY537" s="3"/>
      <c r="AZ537" s="26"/>
      <c r="BA537" s="26"/>
      <c r="BB537" s="34"/>
      <c r="BC537" s="26"/>
      <c r="BD537" s="34"/>
      <c r="BE537" s="34"/>
      <c r="BF537" s="34"/>
      <c r="BI537" s="26"/>
    </row>
    <row r="538" spans="1:61" s="4" customFormat="1" ht="13.9" customHeight="1" x14ac:dyDescent="0.25">
      <c r="A538" s="3"/>
      <c r="B538" s="9" t="s">
        <v>598</v>
      </c>
      <c r="C538" s="5"/>
      <c r="D538" s="6"/>
      <c r="E538" s="7"/>
      <c r="F538" s="7"/>
      <c r="G538" s="7"/>
      <c r="H538" s="6"/>
      <c r="I538" s="6"/>
      <c r="J538" s="6">
        <f t="shared" si="211"/>
        <v>0</v>
      </c>
      <c r="K538" s="13" t="str">
        <f t="shared" si="198"/>
        <v>-</v>
      </c>
      <c r="L538" s="6" t="str">
        <f t="shared" si="195"/>
        <v/>
      </c>
      <c r="M538" s="25" t="str">
        <f>IF(I538="","-",IFERROR(VLOOKUP(L538,Segédlisták!$B$3:$C$18,2,0),"-"))</f>
        <v>-</v>
      </c>
      <c r="N538" s="42" t="str">
        <f t="shared" si="196"/>
        <v>-</v>
      </c>
      <c r="O538" s="43"/>
      <c r="P538" s="44" t="str">
        <f t="shared" si="212"/>
        <v>-</v>
      </c>
      <c r="Q538" s="7" t="s">
        <v>1071</v>
      </c>
      <c r="R538" s="1"/>
      <c r="S538" s="1"/>
      <c r="T538" s="17" t="str">
        <f t="shared" si="197"/>
        <v>-</v>
      </c>
      <c r="U538" s="36" t="str">
        <f t="shared" ca="1" si="213"/>
        <v>-</v>
      </c>
      <c r="V538" s="37" t="str">
        <f t="shared" ca="1" si="214"/>
        <v>-</v>
      </c>
      <c r="W538" s="38" t="str">
        <f t="shared" si="215"/>
        <v>-</v>
      </c>
      <c r="X538" s="39" t="str">
        <f t="shared" si="216"/>
        <v>-</v>
      </c>
      <c r="Y538" s="36" t="str">
        <f t="shared" ca="1" si="217"/>
        <v>-</v>
      </c>
      <c r="Z538" s="37" t="str">
        <f t="shared" ca="1" si="218"/>
        <v>-</v>
      </c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39" t="str">
        <f t="shared" si="199"/>
        <v>-</v>
      </c>
      <c r="AN538" s="39" t="str">
        <f t="shared" si="200"/>
        <v>-</v>
      </c>
      <c r="AO538" s="39" t="str">
        <f t="shared" si="201"/>
        <v>-</v>
      </c>
      <c r="AP538" s="39" t="str">
        <f t="shared" si="202"/>
        <v>-</v>
      </c>
      <c r="AQ538" s="39" t="str">
        <f t="shared" si="203"/>
        <v>-</v>
      </c>
      <c r="AR538" s="39" t="str">
        <f t="shared" si="204"/>
        <v>-</v>
      </c>
      <c r="AS538" s="39" t="str">
        <f t="shared" si="205"/>
        <v>-</v>
      </c>
      <c r="AT538" s="39" t="str">
        <f t="shared" si="206"/>
        <v>-</v>
      </c>
      <c r="AU538" s="39" t="str">
        <f t="shared" si="207"/>
        <v>-</v>
      </c>
      <c r="AV538" s="39" t="str">
        <f t="shared" si="208"/>
        <v>-</v>
      </c>
      <c r="AW538" s="39" t="str">
        <f t="shared" si="209"/>
        <v>-</v>
      </c>
      <c r="AX538" s="39" t="str">
        <f t="shared" si="210"/>
        <v>-</v>
      </c>
      <c r="AY538" s="3"/>
      <c r="AZ538" s="26"/>
      <c r="BA538" s="26"/>
      <c r="BB538" s="34"/>
      <c r="BC538" s="26"/>
      <c r="BD538" s="34"/>
      <c r="BE538" s="34"/>
      <c r="BF538" s="34"/>
      <c r="BI538" s="26"/>
    </row>
    <row r="539" spans="1:61" s="4" customFormat="1" ht="13.9" customHeight="1" x14ac:dyDescent="0.25">
      <c r="A539" s="3"/>
      <c r="B539" s="9" t="s">
        <v>599</v>
      </c>
      <c r="C539" s="5"/>
      <c r="D539" s="6"/>
      <c r="E539" s="7"/>
      <c r="F539" s="7"/>
      <c r="G539" s="7"/>
      <c r="H539" s="6"/>
      <c r="I539" s="6"/>
      <c r="J539" s="6">
        <f t="shared" si="211"/>
        <v>0</v>
      </c>
      <c r="K539" s="13" t="str">
        <f t="shared" si="198"/>
        <v>-</v>
      </c>
      <c r="L539" s="6" t="str">
        <f t="shared" si="195"/>
        <v/>
      </c>
      <c r="M539" s="25" t="str">
        <f>IF(I539="","-",IFERROR(VLOOKUP(L539,Segédlisták!$B$3:$C$18,2,0),"-"))</f>
        <v>-</v>
      </c>
      <c r="N539" s="42" t="str">
        <f t="shared" si="196"/>
        <v>-</v>
      </c>
      <c r="O539" s="43"/>
      <c r="P539" s="44" t="str">
        <f t="shared" si="212"/>
        <v>-</v>
      </c>
      <c r="Q539" s="7" t="s">
        <v>1071</v>
      </c>
      <c r="R539" s="1"/>
      <c r="S539" s="1"/>
      <c r="T539" s="17" t="str">
        <f t="shared" si="197"/>
        <v>-</v>
      </c>
      <c r="U539" s="36" t="str">
        <f t="shared" ca="1" si="213"/>
        <v>-</v>
      </c>
      <c r="V539" s="37" t="str">
        <f t="shared" ca="1" si="214"/>
        <v>-</v>
      </c>
      <c r="W539" s="38" t="str">
        <f t="shared" si="215"/>
        <v>-</v>
      </c>
      <c r="X539" s="39" t="str">
        <f t="shared" si="216"/>
        <v>-</v>
      </c>
      <c r="Y539" s="36" t="str">
        <f t="shared" ca="1" si="217"/>
        <v>-</v>
      </c>
      <c r="Z539" s="37" t="str">
        <f t="shared" ca="1" si="218"/>
        <v>-</v>
      </c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39" t="str">
        <f t="shared" si="199"/>
        <v>-</v>
      </c>
      <c r="AN539" s="39" t="str">
        <f t="shared" si="200"/>
        <v>-</v>
      </c>
      <c r="AO539" s="39" t="str">
        <f t="shared" si="201"/>
        <v>-</v>
      </c>
      <c r="AP539" s="39" t="str">
        <f t="shared" si="202"/>
        <v>-</v>
      </c>
      <c r="AQ539" s="39" t="str">
        <f t="shared" si="203"/>
        <v>-</v>
      </c>
      <c r="AR539" s="39" t="str">
        <f t="shared" si="204"/>
        <v>-</v>
      </c>
      <c r="AS539" s="39" t="str">
        <f t="shared" si="205"/>
        <v>-</v>
      </c>
      <c r="AT539" s="39" t="str">
        <f t="shared" si="206"/>
        <v>-</v>
      </c>
      <c r="AU539" s="39" t="str">
        <f t="shared" si="207"/>
        <v>-</v>
      </c>
      <c r="AV539" s="39" t="str">
        <f t="shared" si="208"/>
        <v>-</v>
      </c>
      <c r="AW539" s="39" t="str">
        <f t="shared" si="209"/>
        <v>-</v>
      </c>
      <c r="AX539" s="39" t="str">
        <f t="shared" si="210"/>
        <v>-</v>
      </c>
      <c r="AY539" s="3"/>
      <c r="AZ539" s="26"/>
      <c r="BA539" s="26"/>
      <c r="BB539" s="34"/>
      <c r="BC539" s="26"/>
      <c r="BD539" s="34"/>
      <c r="BE539" s="34"/>
      <c r="BF539" s="34"/>
      <c r="BI539" s="26"/>
    </row>
    <row r="540" spans="1:61" s="4" customFormat="1" ht="13.9" customHeight="1" x14ac:dyDescent="0.25">
      <c r="A540" s="3"/>
      <c r="B540" s="9" t="s">
        <v>600</v>
      </c>
      <c r="C540" s="5"/>
      <c r="D540" s="6"/>
      <c r="E540" s="7"/>
      <c r="F540" s="7"/>
      <c r="G540" s="7"/>
      <c r="H540" s="6"/>
      <c r="I540" s="6"/>
      <c r="J540" s="6">
        <f t="shared" si="211"/>
        <v>0</v>
      </c>
      <c r="K540" s="13" t="str">
        <f t="shared" si="198"/>
        <v>-</v>
      </c>
      <c r="L540" s="6" t="str">
        <f t="shared" si="195"/>
        <v/>
      </c>
      <c r="M540" s="25" t="str">
        <f>IF(I540="","-",IFERROR(VLOOKUP(L540,Segédlisták!$B$3:$C$18,2,0),"-"))</f>
        <v>-</v>
      </c>
      <c r="N540" s="42" t="str">
        <f t="shared" si="196"/>
        <v>-</v>
      </c>
      <c r="O540" s="43"/>
      <c r="P540" s="44" t="str">
        <f t="shared" si="212"/>
        <v>-</v>
      </c>
      <c r="Q540" s="7" t="s">
        <v>1071</v>
      </c>
      <c r="R540" s="1"/>
      <c r="S540" s="1"/>
      <c r="T540" s="17" t="str">
        <f t="shared" si="197"/>
        <v>-</v>
      </c>
      <c r="U540" s="36" t="str">
        <f t="shared" ca="1" si="213"/>
        <v>-</v>
      </c>
      <c r="V540" s="37" t="str">
        <f t="shared" ca="1" si="214"/>
        <v>-</v>
      </c>
      <c r="W540" s="38" t="str">
        <f t="shared" si="215"/>
        <v>-</v>
      </c>
      <c r="X540" s="39" t="str">
        <f t="shared" si="216"/>
        <v>-</v>
      </c>
      <c r="Y540" s="36" t="str">
        <f t="shared" ca="1" si="217"/>
        <v>-</v>
      </c>
      <c r="Z540" s="37" t="str">
        <f t="shared" ca="1" si="218"/>
        <v>-</v>
      </c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39" t="str">
        <f t="shared" si="199"/>
        <v>-</v>
      </c>
      <c r="AN540" s="39" t="str">
        <f t="shared" si="200"/>
        <v>-</v>
      </c>
      <c r="AO540" s="39" t="str">
        <f t="shared" si="201"/>
        <v>-</v>
      </c>
      <c r="AP540" s="39" t="str">
        <f t="shared" si="202"/>
        <v>-</v>
      </c>
      <c r="AQ540" s="39" t="str">
        <f t="shared" si="203"/>
        <v>-</v>
      </c>
      <c r="AR540" s="39" t="str">
        <f t="shared" si="204"/>
        <v>-</v>
      </c>
      <c r="AS540" s="39" t="str">
        <f t="shared" si="205"/>
        <v>-</v>
      </c>
      <c r="AT540" s="39" t="str">
        <f t="shared" si="206"/>
        <v>-</v>
      </c>
      <c r="AU540" s="39" t="str">
        <f t="shared" si="207"/>
        <v>-</v>
      </c>
      <c r="AV540" s="39" t="str">
        <f t="shared" si="208"/>
        <v>-</v>
      </c>
      <c r="AW540" s="39" t="str">
        <f t="shared" si="209"/>
        <v>-</v>
      </c>
      <c r="AX540" s="39" t="str">
        <f t="shared" si="210"/>
        <v>-</v>
      </c>
      <c r="AY540" s="3"/>
      <c r="AZ540" s="26"/>
      <c r="BA540" s="26"/>
      <c r="BB540" s="34"/>
      <c r="BC540" s="26"/>
      <c r="BD540" s="34"/>
      <c r="BE540" s="34"/>
      <c r="BF540" s="34"/>
      <c r="BI540" s="26"/>
    </row>
    <row r="541" spans="1:61" s="4" customFormat="1" ht="13.9" customHeight="1" x14ac:dyDescent="0.25">
      <c r="A541" s="3"/>
      <c r="B541" s="9" t="s">
        <v>601</v>
      </c>
      <c r="C541" s="5"/>
      <c r="D541" s="6"/>
      <c r="E541" s="7"/>
      <c r="F541" s="7"/>
      <c r="G541" s="7"/>
      <c r="H541" s="6"/>
      <c r="I541" s="6"/>
      <c r="J541" s="6">
        <f t="shared" si="211"/>
        <v>0</v>
      </c>
      <c r="K541" s="13" t="str">
        <f t="shared" si="198"/>
        <v>-</v>
      </c>
      <c r="L541" s="6" t="str">
        <f t="shared" si="195"/>
        <v/>
      </c>
      <c r="M541" s="25" t="str">
        <f>IF(I541="","-",IFERROR(VLOOKUP(L541,Segédlisták!$B$3:$C$18,2,0),"-"))</f>
        <v>-</v>
      </c>
      <c r="N541" s="42" t="str">
        <f t="shared" si="196"/>
        <v>-</v>
      </c>
      <c r="O541" s="43"/>
      <c r="P541" s="44" t="str">
        <f t="shared" si="212"/>
        <v>-</v>
      </c>
      <c r="Q541" s="7" t="s">
        <v>1071</v>
      </c>
      <c r="R541" s="1"/>
      <c r="S541" s="1"/>
      <c r="T541" s="17" t="str">
        <f t="shared" si="197"/>
        <v>-</v>
      </c>
      <c r="U541" s="36" t="str">
        <f t="shared" ca="1" si="213"/>
        <v>-</v>
      </c>
      <c r="V541" s="37" t="str">
        <f t="shared" ca="1" si="214"/>
        <v>-</v>
      </c>
      <c r="W541" s="38" t="str">
        <f t="shared" si="215"/>
        <v>-</v>
      </c>
      <c r="X541" s="39" t="str">
        <f t="shared" si="216"/>
        <v>-</v>
      </c>
      <c r="Y541" s="36" t="str">
        <f t="shared" ca="1" si="217"/>
        <v>-</v>
      </c>
      <c r="Z541" s="37" t="str">
        <f t="shared" ca="1" si="218"/>
        <v>-</v>
      </c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39" t="str">
        <f t="shared" si="199"/>
        <v>-</v>
      </c>
      <c r="AN541" s="39" t="str">
        <f t="shared" si="200"/>
        <v>-</v>
      </c>
      <c r="AO541" s="39" t="str">
        <f t="shared" si="201"/>
        <v>-</v>
      </c>
      <c r="AP541" s="39" t="str">
        <f t="shared" si="202"/>
        <v>-</v>
      </c>
      <c r="AQ541" s="39" t="str">
        <f t="shared" si="203"/>
        <v>-</v>
      </c>
      <c r="AR541" s="39" t="str">
        <f t="shared" si="204"/>
        <v>-</v>
      </c>
      <c r="AS541" s="39" t="str">
        <f t="shared" si="205"/>
        <v>-</v>
      </c>
      <c r="AT541" s="39" t="str">
        <f t="shared" si="206"/>
        <v>-</v>
      </c>
      <c r="AU541" s="39" t="str">
        <f t="shared" si="207"/>
        <v>-</v>
      </c>
      <c r="AV541" s="39" t="str">
        <f t="shared" si="208"/>
        <v>-</v>
      </c>
      <c r="AW541" s="39" t="str">
        <f t="shared" si="209"/>
        <v>-</v>
      </c>
      <c r="AX541" s="39" t="str">
        <f t="shared" si="210"/>
        <v>-</v>
      </c>
      <c r="AY541" s="3"/>
      <c r="AZ541" s="26"/>
      <c r="BA541" s="26"/>
      <c r="BB541" s="34"/>
      <c r="BC541" s="26"/>
      <c r="BD541" s="34"/>
      <c r="BE541" s="34"/>
      <c r="BF541" s="34"/>
      <c r="BI541" s="26"/>
    </row>
    <row r="542" spans="1:61" s="4" customFormat="1" ht="13.9" customHeight="1" x14ac:dyDescent="0.25">
      <c r="A542" s="3"/>
      <c r="B542" s="9" t="s">
        <v>602</v>
      </c>
      <c r="C542" s="5"/>
      <c r="D542" s="6"/>
      <c r="E542" s="7"/>
      <c r="F542" s="7"/>
      <c r="G542" s="7"/>
      <c r="H542" s="6"/>
      <c r="I542" s="6"/>
      <c r="J542" s="6">
        <f t="shared" si="211"/>
        <v>0</v>
      </c>
      <c r="K542" s="13" t="str">
        <f t="shared" si="198"/>
        <v>-</v>
      </c>
      <c r="L542" s="6" t="str">
        <f t="shared" si="195"/>
        <v/>
      </c>
      <c r="M542" s="25" t="str">
        <f>IF(I542="","-",IFERROR(VLOOKUP(L542,Segédlisták!$B$3:$C$18,2,0),"-"))</f>
        <v>-</v>
      </c>
      <c r="N542" s="42" t="str">
        <f t="shared" si="196"/>
        <v>-</v>
      </c>
      <c r="O542" s="43"/>
      <c r="P542" s="44" t="str">
        <f t="shared" si="212"/>
        <v>-</v>
      </c>
      <c r="Q542" s="7" t="s">
        <v>1071</v>
      </c>
      <c r="R542" s="1"/>
      <c r="S542" s="1"/>
      <c r="T542" s="17" t="str">
        <f t="shared" si="197"/>
        <v>-</v>
      </c>
      <c r="U542" s="36" t="str">
        <f t="shared" ca="1" si="213"/>
        <v>-</v>
      </c>
      <c r="V542" s="37" t="str">
        <f t="shared" ca="1" si="214"/>
        <v>-</v>
      </c>
      <c r="W542" s="38" t="str">
        <f t="shared" si="215"/>
        <v>-</v>
      </c>
      <c r="X542" s="39" t="str">
        <f t="shared" si="216"/>
        <v>-</v>
      </c>
      <c r="Y542" s="36" t="str">
        <f t="shared" ca="1" si="217"/>
        <v>-</v>
      </c>
      <c r="Z542" s="37" t="str">
        <f t="shared" ca="1" si="218"/>
        <v>-</v>
      </c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39" t="str">
        <f t="shared" si="199"/>
        <v>-</v>
      </c>
      <c r="AN542" s="39" t="str">
        <f t="shared" si="200"/>
        <v>-</v>
      </c>
      <c r="AO542" s="39" t="str">
        <f t="shared" si="201"/>
        <v>-</v>
      </c>
      <c r="AP542" s="39" t="str">
        <f t="shared" si="202"/>
        <v>-</v>
      </c>
      <c r="AQ542" s="39" t="str">
        <f t="shared" si="203"/>
        <v>-</v>
      </c>
      <c r="AR542" s="39" t="str">
        <f t="shared" si="204"/>
        <v>-</v>
      </c>
      <c r="AS542" s="39" t="str">
        <f t="shared" si="205"/>
        <v>-</v>
      </c>
      <c r="AT542" s="39" t="str">
        <f t="shared" si="206"/>
        <v>-</v>
      </c>
      <c r="AU542" s="39" t="str">
        <f t="shared" si="207"/>
        <v>-</v>
      </c>
      <c r="AV542" s="39" t="str">
        <f t="shared" si="208"/>
        <v>-</v>
      </c>
      <c r="AW542" s="39" t="str">
        <f t="shared" si="209"/>
        <v>-</v>
      </c>
      <c r="AX542" s="39" t="str">
        <f t="shared" si="210"/>
        <v>-</v>
      </c>
      <c r="AY542" s="3"/>
      <c r="AZ542" s="26"/>
      <c r="BA542" s="26"/>
      <c r="BB542" s="34"/>
      <c r="BC542" s="26"/>
      <c r="BD542" s="34"/>
      <c r="BE542" s="34"/>
      <c r="BF542" s="34"/>
      <c r="BI542" s="26"/>
    </row>
    <row r="543" spans="1:61" s="4" customFormat="1" ht="13.9" customHeight="1" x14ac:dyDescent="0.25">
      <c r="A543" s="3"/>
      <c r="B543" s="9" t="s">
        <v>603</v>
      </c>
      <c r="C543" s="5"/>
      <c r="D543" s="6"/>
      <c r="E543" s="7"/>
      <c r="F543" s="7"/>
      <c r="G543" s="7"/>
      <c r="H543" s="6"/>
      <c r="I543" s="6"/>
      <c r="J543" s="6">
        <f t="shared" si="211"/>
        <v>0</v>
      </c>
      <c r="K543" s="13" t="str">
        <f t="shared" si="198"/>
        <v>-</v>
      </c>
      <c r="L543" s="6" t="str">
        <f t="shared" si="195"/>
        <v/>
      </c>
      <c r="M543" s="25" t="str">
        <f>IF(I543="","-",IFERROR(VLOOKUP(L543,Segédlisták!$B$3:$C$18,2,0),"-"))</f>
        <v>-</v>
      </c>
      <c r="N543" s="42" t="str">
        <f t="shared" si="196"/>
        <v>-</v>
      </c>
      <c r="O543" s="43"/>
      <c r="P543" s="44" t="str">
        <f t="shared" si="212"/>
        <v>-</v>
      </c>
      <c r="Q543" s="7" t="s">
        <v>1071</v>
      </c>
      <c r="R543" s="1"/>
      <c r="S543" s="1"/>
      <c r="T543" s="17" t="str">
        <f t="shared" si="197"/>
        <v>-</v>
      </c>
      <c r="U543" s="36" t="str">
        <f t="shared" ca="1" si="213"/>
        <v>-</v>
      </c>
      <c r="V543" s="37" t="str">
        <f t="shared" ca="1" si="214"/>
        <v>-</v>
      </c>
      <c r="W543" s="38" t="str">
        <f t="shared" si="215"/>
        <v>-</v>
      </c>
      <c r="X543" s="39" t="str">
        <f t="shared" si="216"/>
        <v>-</v>
      </c>
      <c r="Y543" s="36" t="str">
        <f t="shared" ca="1" si="217"/>
        <v>-</v>
      </c>
      <c r="Z543" s="37" t="str">
        <f t="shared" ca="1" si="218"/>
        <v>-</v>
      </c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39" t="str">
        <f t="shared" si="199"/>
        <v>-</v>
      </c>
      <c r="AN543" s="39" t="str">
        <f t="shared" si="200"/>
        <v>-</v>
      </c>
      <c r="AO543" s="39" t="str">
        <f t="shared" si="201"/>
        <v>-</v>
      </c>
      <c r="AP543" s="39" t="str">
        <f t="shared" si="202"/>
        <v>-</v>
      </c>
      <c r="AQ543" s="39" t="str">
        <f t="shared" si="203"/>
        <v>-</v>
      </c>
      <c r="AR543" s="39" t="str">
        <f t="shared" si="204"/>
        <v>-</v>
      </c>
      <c r="AS543" s="39" t="str">
        <f t="shared" si="205"/>
        <v>-</v>
      </c>
      <c r="AT543" s="39" t="str">
        <f t="shared" si="206"/>
        <v>-</v>
      </c>
      <c r="AU543" s="39" t="str">
        <f t="shared" si="207"/>
        <v>-</v>
      </c>
      <c r="AV543" s="39" t="str">
        <f t="shared" si="208"/>
        <v>-</v>
      </c>
      <c r="AW543" s="39" t="str">
        <f t="shared" si="209"/>
        <v>-</v>
      </c>
      <c r="AX543" s="39" t="str">
        <f t="shared" si="210"/>
        <v>-</v>
      </c>
      <c r="AY543" s="3"/>
      <c r="AZ543" s="26"/>
      <c r="BA543" s="26"/>
      <c r="BB543" s="34"/>
      <c r="BC543" s="26"/>
      <c r="BD543" s="34"/>
      <c r="BE543" s="34"/>
      <c r="BF543" s="34"/>
      <c r="BI543" s="26"/>
    </row>
    <row r="544" spans="1:61" s="4" customFormat="1" ht="13.9" customHeight="1" x14ac:dyDescent="0.25">
      <c r="A544" s="3"/>
      <c r="B544" s="9" t="s">
        <v>604</v>
      </c>
      <c r="C544" s="5"/>
      <c r="D544" s="6"/>
      <c r="E544" s="7"/>
      <c r="F544" s="7"/>
      <c r="G544" s="7"/>
      <c r="H544" s="6"/>
      <c r="I544" s="6"/>
      <c r="J544" s="6">
        <f t="shared" si="211"/>
        <v>0</v>
      </c>
      <c r="K544" s="13" t="str">
        <f t="shared" si="198"/>
        <v>-</v>
      </c>
      <c r="L544" s="6" t="str">
        <f t="shared" si="195"/>
        <v/>
      </c>
      <c r="M544" s="25" t="str">
        <f>IF(I544="","-",IFERROR(VLOOKUP(L544,Segédlisták!$B$3:$C$18,2,0),"-"))</f>
        <v>-</v>
      </c>
      <c r="N544" s="42" t="str">
        <f t="shared" si="196"/>
        <v>-</v>
      </c>
      <c r="O544" s="43"/>
      <c r="P544" s="44" t="str">
        <f t="shared" si="212"/>
        <v>-</v>
      </c>
      <c r="Q544" s="7" t="s">
        <v>1071</v>
      </c>
      <c r="R544" s="1"/>
      <c r="S544" s="1"/>
      <c r="T544" s="17" t="str">
        <f t="shared" si="197"/>
        <v>-</v>
      </c>
      <c r="U544" s="36" t="str">
        <f t="shared" ca="1" si="213"/>
        <v>-</v>
      </c>
      <c r="V544" s="37" t="str">
        <f t="shared" ca="1" si="214"/>
        <v>-</v>
      </c>
      <c r="W544" s="38" t="str">
        <f t="shared" si="215"/>
        <v>-</v>
      </c>
      <c r="X544" s="39" t="str">
        <f t="shared" si="216"/>
        <v>-</v>
      </c>
      <c r="Y544" s="36" t="str">
        <f t="shared" ca="1" si="217"/>
        <v>-</v>
      </c>
      <c r="Z544" s="37" t="str">
        <f t="shared" ca="1" si="218"/>
        <v>-</v>
      </c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39" t="str">
        <f t="shared" si="199"/>
        <v>-</v>
      </c>
      <c r="AN544" s="39" t="str">
        <f t="shared" si="200"/>
        <v>-</v>
      </c>
      <c r="AO544" s="39" t="str">
        <f t="shared" si="201"/>
        <v>-</v>
      </c>
      <c r="AP544" s="39" t="str">
        <f t="shared" si="202"/>
        <v>-</v>
      </c>
      <c r="AQ544" s="39" t="str">
        <f t="shared" si="203"/>
        <v>-</v>
      </c>
      <c r="AR544" s="39" t="str">
        <f t="shared" si="204"/>
        <v>-</v>
      </c>
      <c r="AS544" s="39" t="str">
        <f t="shared" si="205"/>
        <v>-</v>
      </c>
      <c r="AT544" s="39" t="str">
        <f t="shared" si="206"/>
        <v>-</v>
      </c>
      <c r="AU544" s="39" t="str">
        <f t="shared" si="207"/>
        <v>-</v>
      </c>
      <c r="AV544" s="39" t="str">
        <f t="shared" si="208"/>
        <v>-</v>
      </c>
      <c r="AW544" s="39" t="str">
        <f t="shared" si="209"/>
        <v>-</v>
      </c>
      <c r="AX544" s="39" t="str">
        <f t="shared" si="210"/>
        <v>-</v>
      </c>
      <c r="AY544" s="3"/>
      <c r="AZ544" s="26"/>
      <c r="BA544" s="26"/>
      <c r="BB544" s="34"/>
      <c r="BC544" s="26"/>
      <c r="BD544" s="34"/>
      <c r="BE544" s="34"/>
      <c r="BF544" s="34"/>
      <c r="BI544" s="26"/>
    </row>
    <row r="545" spans="1:61" s="4" customFormat="1" ht="13.9" customHeight="1" x14ac:dyDescent="0.25">
      <c r="A545" s="3"/>
      <c r="B545" s="9" t="s">
        <v>605</v>
      </c>
      <c r="C545" s="5"/>
      <c r="D545" s="6"/>
      <c r="E545" s="7"/>
      <c r="F545" s="7"/>
      <c r="G545" s="7"/>
      <c r="H545" s="6"/>
      <c r="I545" s="6"/>
      <c r="J545" s="6">
        <f t="shared" si="211"/>
        <v>0</v>
      </c>
      <c r="K545" s="13" t="str">
        <f t="shared" si="198"/>
        <v>-</v>
      </c>
      <c r="L545" s="6" t="str">
        <f t="shared" si="195"/>
        <v/>
      </c>
      <c r="M545" s="25" t="str">
        <f>IF(I545="","-",IFERROR(VLOOKUP(L545,Segédlisták!$B$3:$C$18,2,0),"-"))</f>
        <v>-</v>
      </c>
      <c r="N545" s="42" t="str">
        <f t="shared" si="196"/>
        <v>-</v>
      </c>
      <c r="O545" s="43"/>
      <c r="P545" s="44" t="str">
        <f t="shared" si="212"/>
        <v>-</v>
      </c>
      <c r="Q545" s="7" t="s">
        <v>1071</v>
      </c>
      <c r="R545" s="1"/>
      <c r="S545" s="1"/>
      <c r="T545" s="17" t="str">
        <f t="shared" si="197"/>
        <v>-</v>
      </c>
      <c r="U545" s="36" t="str">
        <f t="shared" ca="1" si="213"/>
        <v>-</v>
      </c>
      <c r="V545" s="37" t="str">
        <f t="shared" ca="1" si="214"/>
        <v>-</v>
      </c>
      <c r="W545" s="38" t="str">
        <f t="shared" si="215"/>
        <v>-</v>
      </c>
      <c r="X545" s="39" t="str">
        <f t="shared" si="216"/>
        <v>-</v>
      </c>
      <c r="Y545" s="36" t="str">
        <f t="shared" ca="1" si="217"/>
        <v>-</v>
      </c>
      <c r="Z545" s="37" t="str">
        <f t="shared" ca="1" si="218"/>
        <v>-</v>
      </c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39" t="str">
        <f t="shared" si="199"/>
        <v>-</v>
      </c>
      <c r="AN545" s="39" t="str">
        <f t="shared" si="200"/>
        <v>-</v>
      </c>
      <c r="AO545" s="39" t="str">
        <f t="shared" si="201"/>
        <v>-</v>
      </c>
      <c r="AP545" s="39" t="str">
        <f t="shared" si="202"/>
        <v>-</v>
      </c>
      <c r="AQ545" s="39" t="str">
        <f t="shared" si="203"/>
        <v>-</v>
      </c>
      <c r="AR545" s="39" t="str">
        <f t="shared" si="204"/>
        <v>-</v>
      </c>
      <c r="AS545" s="39" t="str">
        <f t="shared" si="205"/>
        <v>-</v>
      </c>
      <c r="AT545" s="39" t="str">
        <f t="shared" si="206"/>
        <v>-</v>
      </c>
      <c r="AU545" s="39" t="str">
        <f t="shared" si="207"/>
        <v>-</v>
      </c>
      <c r="AV545" s="39" t="str">
        <f t="shared" si="208"/>
        <v>-</v>
      </c>
      <c r="AW545" s="39" t="str">
        <f t="shared" si="209"/>
        <v>-</v>
      </c>
      <c r="AX545" s="39" t="str">
        <f t="shared" si="210"/>
        <v>-</v>
      </c>
      <c r="AY545" s="3"/>
      <c r="AZ545" s="26"/>
      <c r="BA545" s="26"/>
      <c r="BB545" s="34"/>
      <c r="BC545" s="26"/>
      <c r="BD545" s="34"/>
      <c r="BE545" s="34"/>
      <c r="BF545" s="34"/>
      <c r="BI545" s="26"/>
    </row>
    <row r="546" spans="1:61" s="4" customFormat="1" ht="13.9" customHeight="1" x14ac:dyDescent="0.25">
      <c r="A546" s="3"/>
      <c r="B546" s="9" t="s">
        <v>606</v>
      </c>
      <c r="C546" s="5"/>
      <c r="D546" s="6"/>
      <c r="E546" s="7"/>
      <c r="F546" s="7"/>
      <c r="G546" s="7"/>
      <c r="H546" s="6"/>
      <c r="I546" s="6"/>
      <c r="J546" s="6">
        <f t="shared" si="211"/>
        <v>0</v>
      </c>
      <c r="K546" s="13" t="str">
        <f t="shared" si="198"/>
        <v>-</v>
      </c>
      <c r="L546" s="6" t="str">
        <f t="shared" si="195"/>
        <v/>
      </c>
      <c r="M546" s="25" t="str">
        <f>IF(I546="","-",IFERROR(VLOOKUP(L546,Segédlisták!$B$3:$C$18,2,0),"-"))</f>
        <v>-</v>
      </c>
      <c r="N546" s="42" t="str">
        <f t="shared" si="196"/>
        <v>-</v>
      </c>
      <c r="O546" s="43"/>
      <c r="P546" s="44" t="str">
        <f t="shared" si="212"/>
        <v>-</v>
      </c>
      <c r="Q546" s="7" t="s">
        <v>1071</v>
      </c>
      <c r="R546" s="1"/>
      <c r="S546" s="1"/>
      <c r="T546" s="17" t="str">
        <f t="shared" si="197"/>
        <v>-</v>
      </c>
      <c r="U546" s="36" t="str">
        <f t="shared" ca="1" si="213"/>
        <v>-</v>
      </c>
      <c r="V546" s="37" t="str">
        <f t="shared" ca="1" si="214"/>
        <v>-</v>
      </c>
      <c r="W546" s="38" t="str">
        <f t="shared" si="215"/>
        <v>-</v>
      </c>
      <c r="X546" s="39" t="str">
        <f t="shared" si="216"/>
        <v>-</v>
      </c>
      <c r="Y546" s="36" t="str">
        <f t="shared" ca="1" si="217"/>
        <v>-</v>
      </c>
      <c r="Z546" s="37" t="str">
        <f t="shared" ca="1" si="218"/>
        <v>-</v>
      </c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39" t="str">
        <f t="shared" si="199"/>
        <v>-</v>
      </c>
      <c r="AN546" s="39" t="str">
        <f t="shared" si="200"/>
        <v>-</v>
      </c>
      <c r="AO546" s="39" t="str">
        <f t="shared" si="201"/>
        <v>-</v>
      </c>
      <c r="AP546" s="39" t="str">
        <f t="shared" si="202"/>
        <v>-</v>
      </c>
      <c r="AQ546" s="39" t="str">
        <f t="shared" si="203"/>
        <v>-</v>
      </c>
      <c r="AR546" s="39" t="str">
        <f t="shared" si="204"/>
        <v>-</v>
      </c>
      <c r="AS546" s="39" t="str">
        <f t="shared" si="205"/>
        <v>-</v>
      </c>
      <c r="AT546" s="39" t="str">
        <f t="shared" si="206"/>
        <v>-</v>
      </c>
      <c r="AU546" s="39" t="str">
        <f t="shared" si="207"/>
        <v>-</v>
      </c>
      <c r="AV546" s="39" t="str">
        <f t="shared" si="208"/>
        <v>-</v>
      </c>
      <c r="AW546" s="39" t="str">
        <f t="shared" si="209"/>
        <v>-</v>
      </c>
      <c r="AX546" s="39" t="str">
        <f t="shared" si="210"/>
        <v>-</v>
      </c>
      <c r="AY546" s="3"/>
      <c r="AZ546" s="26"/>
      <c r="BA546" s="26"/>
      <c r="BB546" s="34"/>
      <c r="BC546" s="26"/>
      <c r="BD546" s="34"/>
      <c r="BE546" s="34"/>
      <c r="BF546" s="34"/>
      <c r="BI546" s="26"/>
    </row>
    <row r="547" spans="1:61" s="4" customFormat="1" ht="13.9" customHeight="1" x14ac:dyDescent="0.25">
      <c r="A547" s="3"/>
      <c r="B547" s="9" t="s">
        <v>607</v>
      </c>
      <c r="C547" s="5"/>
      <c r="D547" s="6"/>
      <c r="E547" s="7"/>
      <c r="F547" s="7"/>
      <c r="G547" s="7"/>
      <c r="H547" s="6"/>
      <c r="I547" s="6"/>
      <c r="J547" s="6">
        <f t="shared" si="211"/>
        <v>0</v>
      </c>
      <c r="K547" s="13" t="str">
        <f t="shared" si="198"/>
        <v>-</v>
      </c>
      <c r="L547" s="6" t="str">
        <f t="shared" si="195"/>
        <v/>
      </c>
      <c r="M547" s="25" t="str">
        <f>IF(I547="","-",IFERROR(VLOOKUP(L547,Segédlisták!$B$3:$C$18,2,0),"-"))</f>
        <v>-</v>
      </c>
      <c r="N547" s="42" t="str">
        <f t="shared" si="196"/>
        <v>-</v>
      </c>
      <c r="O547" s="43"/>
      <c r="P547" s="44" t="str">
        <f t="shared" si="212"/>
        <v>-</v>
      </c>
      <c r="Q547" s="7" t="s">
        <v>1071</v>
      </c>
      <c r="R547" s="1"/>
      <c r="S547" s="1"/>
      <c r="T547" s="17" t="str">
        <f t="shared" si="197"/>
        <v>-</v>
      </c>
      <c r="U547" s="36" t="str">
        <f t="shared" ca="1" si="213"/>
        <v>-</v>
      </c>
      <c r="V547" s="37" t="str">
        <f t="shared" ca="1" si="214"/>
        <v>-</v>
      </c>
      <c r="W547" s="38" t="str">
        <f t="shared" si="215"/>
        <v>-</v>
      </c>
      <c r="X547" s="39" t="str">
        <f t="shared" si="216"/>
        <v>-</v>
      </c>
      <c r="Y547" s="36" t="str">
        <f t="shared" ca="1" si="217"/>
        <v>-</v>
      </c>
      <c r="Z547" s="37" t="str">
        <f t="shared" ca="1" si="218"/>
        <v>-</v>
      </c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39" t="str">
        <f t="shared" si="199"/>
        <v>-</v>
      </c>
      <c r="AN547" s="39" t="str">
        <f t="shared" si="200"/>
        <v>-</v>
      </c>
      <c r="AO547" s="39" t="str">
        <f t="shared" si="201"/>
        <v>-</v>
      </c>
      <c r="AP547" s="39" t="str">
        <f t="shared" si="202"/>
        <v>-</v>
      </c>
      <c r="AQ547" s="39" t="str">
        <f t="shared" si="203"/>
        <v>-</v>
      </c>
      <c r="AR547" s="39" t="str">
        <f t="shared" si="204"/>
        <v>-</v>
      </c>
      <c r="AS547" s="39" t="str">
        <f t="shared" si="205"/>
        <v>-</v>
      </c>
      <c r="AT547" s="39" t="str">
        <f t="shared" si="206"/>
        <v>-</v>
      </c>
      <c r="AU547" s="39" t="str">
        <f t="shared" si="207"/>
        <v>-</v>
      </c>
      <c r="AV547" s="39" t="str">
        <f t="shared" si="208"/>
        <v>-</v>
      </c>
      <c r="AW547" s="39" t="str">
        <f t="shared" si="209"/>
        <v>-</v>
      </c>
      <c r="AX547" s="39" t="str">
        <f t="shared" si="210"/>
        <v>-</v>
      </c>
      <c r="AY547" s="3"/>
      <c r="AZ547" s="26"/>
      <c r="BA547" s="26"/>
      <c r="BB547" s="34"/>
      <c r="BC547" s="26"/>
      <c r="BD547" s="34"/>
      <c r="BE547" s="34"/>
      <c r="BF547" s="34"/>
      <c r="BI547" s="26"/>
    </row>
    <row r="548" spans="1:61" s="4" customFormat="1" ht="13.9" customHeight="1" x14ac:dyDescent="0.25">
      <c r="A548" s="3"/>
      <c r="B548" s="9" t="s">
        <v>608</v>
      </c>
      <c r="C548" s="5"/>
      <c r="D548" s="6"/>
      <c r="E548" s="7"/>
      <c r="F548" s="7"/>
      <c r="G548" s="7"/>
      <c r="H548" s="6"/>
      <c r="I548" s="6"/>
      <c r="J548" s="6">
        <f t="shared" si="211"/>
        <v>0</v>
      </c>
      <c r="K548" s="13" t="str">
        <f t="shared" si="198"/>
        <v>-</v>
      </c>
      <c r="L548" s="6" t="str">
        <f t="shared" si="195"/>
        <v/>
      </c>
      <c r="M548" s="25" t="str">
        <f>IF(I548="","-",IFERROR(VLOOKUP(L548,Segédlisták!$B$3:$C$18,2,0),"-"))</f>
        <v>-</v>
      </c>
      <c r="N548" s="42" t="str">
        <f t="shared" si="196"/>
        <v>-</v>
      </c>
      <c r="O548" s="43"/>
      <c r="P548" s="44" t="str">
        <f t="shared" si="212"/>
        <v>-</v>
      </c>
      <c r="Q548" s="7" t="s">
        <v>1071</v>
      </c>
      <c r="R548" s="1"/>
      <c r="S548" s="1"/>
      <c r="T548" s="17" t="str">
        <f t="shared" si="197"/>
        <v>-</v>
      </c>
      <c r="U548" s="36" t="str">
        <f t="shared" ca="1" si="213"/>
        <v>-</v>
      </c>
      <c r="V548" s="37" t="str">
        <f t="shared" ca="1" si="214"/>
        <v>-</v>
      </c>
      <c r="W548" s="38" t="str">
        <f t="shared" si="215"/>
        <v>-</v>
      </c>
      <c r="X548" s="39" t="str">
        <f t="shared" si="216"/>
        <v>-</v>
      </c>
      <c r="Y548" s="36" t="str">
        <f t="shared" ca="1" si="217"/>
        <v>-</v>
      </c>
      <c r="Z548" s="37" t="str">
        <f t="shared" ca="1" si="218"/>
        <v>-</v>
      </c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39" t="str">
        <f t="shared" si="199"/>
        <v>-</v>
      </c>
      <c r="AN548" s="39" t="str">
        <f t="shared" si="200"/>
        <v>-</v>
      </c>
      <c r="AO548" s="39" t="str">
        <f t="shared" si="201"/>
        <v>-</v>
      </c>
      <c r="AP548" s="39" t="str">
        <f t="shared" si="202"/>
        <v>-</v>
      </c>
      <c r="AQ548" s="39" t="str">
        <f t="shared" si="203"/>
        <v>-</v>
      </c>
      <c r="AR548" s="39" t="str">
        <f t="shared" si="204"/>
        <v>-</v>
      </c>
      <c r="AS548" s="39" t="str">
        <f t="shared" si="205"/>
        <v>-</v>
      </c>
      <c r="AT548" s="39" t="str">
        <f t="shared" si="206"/>
        <v>-</v>
      </c>
      <c r="AU548" s="39" t="str">
        <f t="shared" si="207"/>
        <v>-</v>
      </c>
      <c r="AV548" s="39" t="str">
        <f t="shared" si="208"/>
        <v>-</v>
      </c>
      <c r="AW548" s="39" t="str">
        <f t="shared" si="209"/>
        <v>-</v>
      </c>
      <c r="AX548" s="39" t="str">
        <f t="shared" si="210"/>
        <v>-</v>
      </c>
      <c r="AY548" s="3"/>
      <c r="AZ548" s="26"/>
      <c r="BA548" s="26"/>
      <c r="BB548" s="34"/>
      <c r="BC548" s="26"/>
      <c r="BD548" s="34"/>
      <c r="BE548" s="34"/>
      <c r="BF548" s="34"/>
      <c r="BI548" s="26"/>
    </row>
    <row r="549" spans="1:61" s="4" customFormat="1" ht="13.9" customHeight="1" x14ac:dyDescent="0.25">
      <c r="A549" s="3"/>
      <c r="B549" s="9" t="s">
        <v>609</v>
      </c>
      <c r="C549" s="5"/>
      <c r="D549" s="6"/>
      <c r="E549" s="7"/>
      <c r="F549" s="7"/>
      <c r="G549" s="7"/>
      <c r="H549" s="6"/>
      <c r="I549" s="6"/>
      <c r="J549" s="6">
        <f t="shared" si="211"/>
        <v>0</v>
      </c>
      <c r="K549" s="13" t="str">
        <f t="shared" si="198"/>
        <v>-</v>
      </c>
      <c r="L549" s="6" t="str">
        <f t="shared" si="195"/>
        <v/>
      </c>
      <c r="M549" s="25" t="str">
        <f>IF(I549="","-",IFERROR(VLOOKUP(L549,Segédlisták!$B$3:$C$18,2,0),"-"))</f>
        <v>-</v>
      </c>
      <c r="N549" s="42" t="str">
        <f t="shared" si="196"/>
        <v>-</v>
      </c>
      <c r="O549" s="43"/>
      <c r="P549" s="44" t="str">
        <f t="shared" si="212"/>
        <v>-</v>
      </c>
      <c r="Q549" s="7" t="s">
        <v>1071</v>
      </c>
      <c r="R549" s="1"/>
      <c r="S549" s="1"/>
      <c r="T549" s="17" t="str">
        <f t="shared" si="197"/>
        <v>-</v>
      </c>
      <c r="U549" s="36" t="str">
        <f t="shared" ca="1" si="213"/>
        <v>-</v>
      </c>
      <c r="V549" s="37" t="str">
        <f t="shared" ca="1" si="214"/>
        <v>-</v>
      </c>
      <c r="W549" s="38" t="str">
        <f t="shared" si="215"/>
        <v>-</v>
      </c>
      <c r="X549" s="39" t="str">
        <f t="shared" si="216"/>
        <v>-</v>
      </c>
      <c r="Y549" s="36" t="str">
        <f t="shared" ca="1" si="217"/>
        <v>-</v>
      </c>
      <c r="Z549" s="37" t="str">
        <f t="shared" ca="1" si="218"/>
        <v>-</v>
      </c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39" t="str">
        <f t="shared" si="199"/>
        <v>-</v>
      </c>
      <c r="AN549" s="39" t="str">
        <f t="shared" si="200"/>
        <v>-</v>
      </c>
      <c r="AO549" s="39" t="str">
        <f t="shared" si="201"/>
        <v>-</v>
      </c>
      <c r="AP549" s="39" t="str">
        <f t="shared" si="202"/>
        <v>-</v>
      </c>
      <c r="AQ549" s="39" t="str">
        <f t="shared" si="203"/>
        <v>-</v>
      </c>
      <c r="AR549" s="39" t="str">
        <f t="shared" si="204"/>
        <v>-</v>
      </c>
      <c r="AS549" s="39" t="str">
        <f t="shared" si="205"/>
        <v>-</v>
      </c>
      <c r="AT549" s="39" t="str">
        <f t="shared" si="206"/>
        <v>-</v>
      </c>
      <c r="AU549" s="39" t="str">
        <f t="shared" si="207"/>
        <v>-</v>
      </c>
      <c r="AV549" s="39" t="str">
        <f t="shared" si="208"/>
        <v>-</v>
      </c>
      <c r="AW549" s="39" t="str">
        <f t="shared" si="209"/>
        <v>-</v>
      </c>
      <c r="AX549" s="39" t="str">
        <f t="shared" si="210"/>
        <v>-</v>
      </c>
      <c r="AY549" s="3"/>
      <c r="AZ549" s="26"/>
      <c r="BA549" s="26"/>
      <c r="BB549" s="34"/>
      <c r="BC549" s="26"/>
      <c r="BD549" s="34"/>
      <c r="BE549" s="34"/>
      <c r="BF549" s="34"/>
      <c r="BI549" s="26"/>
    </row>
    <row r="550" spans="1:61" s="4" customFormat="1" ht="13.9" customHeight="1" x14ac:dyDescent="0.25">
      <c r="A550" s="3"/>
      <c r="B550" s="9" t="s">
        <v>610</v>
      </c>
      <c r="C550" s="5"/>
      <c r="D550" s="6"/>
      <c r="E550" s="7"/>
      <c r="F550" s="7"/>
      <c r="G550" s="7"/>
      <c r="H550" s="6"/>
      <c r="I550" s="6"/>
      <c r="J550" s="6">
        <f t="shared" si="211"/>
        <v>0</v>
      </c>
      <c r="K550" s="13" t="str">
        <f t="shared" si="198"/>
        <v>-</v>
      </c>
      <c r="L550" s="6" t="str">
        <f t="shared" si="195"/>
        <v/>
      </c>
      <c r="M550" s="25" t="str">
        <f>IF(I550="","-",IFERROR(VLOOKUP(L550,Segédlisták!$B$3:$C$18,2,0),"-"))</f>
        <v>-</v>
      </c>
      <c r="N550" s="42" t="str">
        <f t="shared" si="196"/>
        <v>-</v>
      </c>
      <c r="O550" s="43"/>
      <c r="P550" s="44" t="str">
        <f t="shared" si="212"/>
        <v>-</v>
      </c>
      <c r="Q550" s="7" t="s">
        <v>1071</v>
      </c>
      <c r="R550" s="1"/>
      <c r="S550" s="1"/>
      <c r="T550" s="17" t="str">
        <f t="shared" si="197"/>
        <v>-</v>
      </c>
      <c r="U550" s="36" t="str">
        <f t="shared" ca="1" si="213"/>
        <v>-</v>
      </c>
      <c r="V550" s="37" t="str">
        <f t="shared" ca="1" si="214"/>
        <v>-</v>
      </c>
      <c r="W550" s="38" t="str">
        <f t="shared" si="215"/>
        <v>-</v>
      </c>
      <c r="X550" s="39" t="str">
        <f t="shared" si="216"/>
        <v>-</v>
      </c>
      <c r="Y550" s="36" t="str">
        <f t="shared" ca="1" si="217"/>
        <v>-</v>
      </c>
      <c r="Z550" s="37" t="str">
        <f t="shared" ca="1" si="218"/>
        <v>-</v>
      </c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39" t="str">
        <f t="shared" si="199"/>
        <v>-</v>
      </c>
      <c r="AN550" s="39" t="str">
        <f t="shared" si="200"/>
        <v>-</v>
      </c>
      <c r="AO550" s="39" t="str">
        <f t="shared" si="201"/>
        <v>-</v>
      </c>
      <c r="AP550" s="39" t="str">
        <f t="shared" si="202"/>
        <v>-</v>
      </c>
      <c r="AQ550" s="39" t="str">
        <f t="shared" si="203"/>
        <v>-</v>
      </c>
      <c r="AR550" s="39" t="str">
        <f t="shared" si="204"/>
        <v>-</v>
      </c>
      <c r="AS550" s="39" t="str">
        <f t="shared" si="205"/>
        <v>-</v>
      </c>
      <c r="AT550" s="39" t="str">
        <f t="shared" si="206"/>
        <v>-</v>
      </c>
      <c r="AU550" s="39" t="str">
        <f t="shared" si="207"/>
        <v>-</v>
      </c>
      <c r="AV550" s="39" t="str">
        <f t="shared" si="208"/>
        <v>-</v>
      </c>
      <c r="AW550" s="39" t="str">
        <f t="shared" si="209"/>
        <v>-</v>
      </c>
      <c r="AX550" s="39" t="str">
        <f t="shared" si="210"/>
        <v>-</v>
      </c>
      <c r="AY550" s="3"/>
      <c r="AZ550" s="26"/>
      <c r="BA550" s="26"/>
      <c r="BB550" s="34"/>
      <c r="BC550" s="26"/>
      <c r="BD550" s="34"/>
      <c r="BE550" s="34"/>
      <c r="BF550" s="34"/>
      <c r="BI550" s="26"/>
    </row>
    <row r="551" spans="1:61" s="4" customFormat="1" ht="13.9" customHeight="1" x14ac:dyDescent="0.25">
      <c r="A551" s="3"/>
      <c r="B551" s="9" t="s">
        <v>611</v>
      </c>
      <c r="C551" s="5"/>
      <c r="D551" s="6"/>
      <c r="E551" s="7"/>
      <c r="F551" s="7"/>
      <c r="G551" s="7"/>
      <c r="H551" s="6"/>
      <c r="I551" s="6"/>
      <c r="J551" s="6">
        <f t="shared" si="211"/>
        <v>0</v>
      </c>
      <c r="K551" s="13" t="str">
        <f t="shared" si="198"/>
        <v>-</v>
      </c>
      <c r="L551" s="6" t="str">
        <f t="shared" si="195"/>
        <v/>
      </c>
      <c r="M551" s="25" t="str">
        <f>IF(I551="","-",IFERROR(VLOOKUP(L551,Segédlisták!$B$3:$C$18,2,0),"-"))</f>
        <v>-</v>
      </c>
      <c r="N551" s="42" t="str">
        <f t="shared" si="196"/>
        <v>-</v>
      </c>
      <c r="O551" s="43"/>
      <c r="P551" s="44" t="str">
        <f t="shared" si="212"/>
        <v>-</v>
      </c>
      <c r="Q551" s="7" t="s">
        <v>1071</v>
      </c>
      <c r="R551" s="1"/>
      <c r="S551" s="1"/>
      <c r="T551" s="17" t="str">
        <f t="shared" si="197"/>
        <v>-</v>
      </c>
      <c r="U551" s="36" t="str">
        <f t="shared" ca="1" si="213"/>
        <v>-</v>
      </c>
      <c r="V551" s="37" t="str">
        <f t="shared" ca="1" si="214"/>
        <v>-</v>
      </c>
      <c r="W551" s="38" t="str">
        <f t="shared" si="215"/>
        <v>-</v>
      </c>
      <c r="X551" s="39" t="str">
        <f t="shared" si="216"/>
        <v>-</v>
      </c>
      <c r="Y551" s="36" t="str">
        <f t="shared" ca="1" si="217"/>
        <v>-</v>
      </c>
      <c r="Z551" s="37" t="str">
        <f t="shared" ca="1" si="218"/>
        <v>-</v>
      </c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39" t="str">
        <f t="shared" si="199"/>
        <v>-</v>
      </c>
      <c r="AN551" s="39" t="str">
        <f t="shared" si="200"/>
        <v>-</v>
      </c>
      <c r="AO551" s="39" t="str">
        <f t="shared" si="201"/>
        <v>-</v>
      </c>
      <c r="AP551" s="39" t="str">
        <f t="shared" si="202"/>
        <v>-</v>
      </c>
      <c r="AQ551" s="39" t="str">
        <f t="shared" si="203"/>
        <v>-</v>
      </c>
      <c r="AR551" s="39" t="str">
        <f t="shared" si="204"/>
        <v>-</v>
      </c>
      <c r="AS551" s="39" t="str">
        <f t="shared" si="205"/>
        <v>-</v>
      </c>
      <c r="AT551" s="39" t="str">
        <f t="shared" si="206"/>
        <v>-</v>
      </c>
      <c r="AU551" s="39" t="str">
        <f t="shared" si="207"/>
        <v>-</v>
      </c>
      <c r="AV551" s="39" t="str">
        <f t="shared" si="208"/>
        <v>-</v>
      </c>
      <c r="AW551" s="39" t="str">
        <f t="shared" si="209"/>
        <v>-</v>
      </c>
      <c r="AX551" s="39" t="str">
        <f t="shared" si="210"/>
        <v>-</v>
      </c>
      <c r="AY551" s="3"/>
      <c r="AZ551" s="26"/>
      <c r="BA551" s="26"/>
      <c r="BB551" s="34"/>
      <c r="BC551" s="26"/>
      <c r="BD551" s="34"/>
      <c r="BE551" s="34"/>
      <c r="BF551" s="34"/>
      <c r="BI551" s="26"/>
    </row>
    <row r="552" spans="1:61" s="4" customFormat="1" ht="13.9" customHeight="1" x14ac:dyDescent="0.25">
      <c r="A552" s="3"/>
      <c r="B552" s="9" t="s">
        <v>612</v>
      </c>
      <c r="C552" s="5"/>
      <c r="D552" s="6"/>
      <c r="E552" s="7"/>
      <c r="F552" s="7"/>
      <c r="G552" s="7"/>
      <c r="H552" s="6"/>
      <c r="I552" s="6"/>
      <c r="J552" s="6">
        <f t="shared" si="211"/>
        <v>0</v>
      </c>
      <c r="K552" s="13" t="str">
        <f t="shared" si="198"/>
        <v>-</v>
      </c>
      <c r="L552" s="6" t="str">
        <f t="shared" si="195"/>
        <v/>
      </c>
      <c r="M552" s="25" t="str">
        <f>IF(I552="","-",IFERROR(VLOOKUP(L552,Segédlisták!$B$3:$C$18,2,0),"-"))</f>
        <v>-</v>
      </c>
      <c r="N552" s="42" t="str">
        <f t="shared" si="196"/>
        <v>-</v>
      </c>
      <c r="O552" s="43"/>
      <c r="P552" s="44" t="str">
        <f t="shared" si="212"/>
        <v>-</v>
      </c>
      <c r="Q552" s="7" t="s">
        <v>1071</v>
      </c>
      <c r="R552" s="1"/>
      <c r="S552" s="1"/>
      <c r="T552" s="17" t="str">
        <f t="shared" si="197"/>
        <v>-</v>
      </c>
      <c r="U552" s="36" t="str">
        <f t="shared" ca="1" si="213"/>
        <v>-</v>
      </c>
      <c r="V552" s="37" t="str">
        <f t="shared" ca="1" si="214"/>
        <v>-</v>
      </c>
      <c r="W552" s="38" t="str">
        <f t="shared" si="215"/>
        <v>-</v>
      </c>
      <c r="X552" s="39" t="str">
        <f t="shared" si="216"/>
        <v>-</v>
      </c>
      <c r="Y552" s="36" t="str">
        <f t="shared" ca="1" si="217"/>
        <v>-</v>
      </c>
      <c r="Z552" s="37" t="str">
        <f t="shared" ca="1" si="218"/>
        <v>-</v>
      </c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39" t="str">
        <f t="shared" si="199"/>
        <v>-</v>
      </c>
      <c r="AN552" s="39" t="str">
        <f t="shared" si="200"/>
        <v>-</v>
      </c>
      <c r="AO552" s="39" t="str">
        <f t="shared" si="201"/>
        <v>-</v>
      </c>
      <c r="AP552" s="39" t="str">
        <f t="shared" si="202"/>
        <v>-</v>
      </c>
      <c r="AQ552" s="39" t="str">
        <f t="shared" si="203"/>
        <v>-</v>
      </c>
      <c r="AR552" s="39" t="str">
        <f t="shared" si="204"/>
        <v>-</v>
      </c>
      <c r="AS552" s="39" t="str">
        <f t="shared" si="205"/>
        <v>-</v>
      </c>
      <c r="AT552" s="39" t="str">
        <f t="shared" si="206"/>
        <v>-</v>
      </c>
      <c r="AU552" s="39" t="str">
        <f t="shared" si="207"/>
        <v>-</v>
      </c>
      <c r="AV552" s="39" t="str">
        <f t="shared" si="208"/>
        <v>-</v>
      </c>
      <c r="AW552" s="39" t="str">
        <f t="shared" si="209"/>
        <v>-</v>
      </c>
      <c r="AX552" s="39" t="str">
        <f t="shared" si="210"/>
        <v>-</v>
      </c>
      <c r="AY552" s="3"/>
      <c r="AZ552" s="26"/>
      <c r="BA552" s="26"/>
      <c r="BB552" s="34"/>
      <c r="BC552" s="26"/>
      <c r="BD552" s="34"/>
      <c r="BE552" s="34"/>
      <c r="BF552" s="34"/>
      <c r="BI552" s="26"/>
    </row>
    <row r="553" spans="1:61" s="4" customFormat="1" ht="13.9" customHeight="1" x14ac:dyDescent="0.25">
      <c r="A553" s="3"/>
      <c r="B553" s="9" t="s">
        <v>613</v>
      </c>
      <c r="C553" s="5"/>
      <c r="D553" s="6"/>
      <c r="E553" s="7"/>
      <c r="F553" s="7"/>
      <c r="G553" s="7"/>
      <c r="H553" s="6"/>
      <c r="I553" s="6"/>
      <c r="J553" s="6">
        <f t="shared" si="211"/>
        <v>0</v>
      </c>
      <c r="K553" s="13" t="str">
        <f t="shared" si="198"/>
        <v>-</v>
      </c>
      <c r="L553" s="6" t="str">
        <f t="shared" si="195"/>
        <v/>
      </c>
      <c r="M553" s="25" t="str">
        <f>IF(I553="","-",IFERROR(VLOOKUP(L553,Segédlisták!$B$3:$C$18,2,0),"-"))</f>
        <v>-</v>
      </c>
      <c r="N553" s="42" t="str">
        <f t="shared" si="196"/>
        <v>-</v>
      </c>
      <c r="O553" s="43"/>
      <c r="P553" s="44" t="str">
        <f t="shared" si="212"/>
        <v>-</v>
      </c>
      <c r="Q553" s="7" t="s">
        <v>1071</v>
      </c>
      <c r="R553" s="1"/>
      <c r="S553" s="1"/>
      <c r="T553" s="17" t="str">
        <f t="shared" si="197"/>
        <v>-</v>
      </c>
      <c r="U553" s="36" t="str">
        <f t="shared" ca="1" si="213"/>
        <v>-</v>
      </c>
      <c r="V553" s="37" t="str">
        <f t="shared" ca="1" si="214"/>
        <v>-</v>
      </c>
      <c r="W553" s="38" t="str">
        <f t="shared" si="215"/>
        <v>-</v>
      </c>
      <c r="X553" s="39" t="str">
        <f t="shared" si="216"/>
        <v>-</v>
      </c>
      <c r="Y553" s="36" t="str">
        <f t="shared" ca="1" si="217"/>
        <v>-</v>
      </c>
      <c r="Z553" s="37" t="str">
        <f t="shared" ca="1" si="218"/>
        <v>-</v>
      </c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39" t="str">
        <f t="shared" si="199"/>
        <v>-</v>
      </c>
      <c r="AN553" s="39" t="str">
        <f t="shared" si="200"/>
        <v>-</v>
      </c>
      <c r="AO553" s="39" t="str">
        <f t="shared" si="201"/>
        <v>-</v>
      </c>
      <c r="AP553" s="39" t="str">
        <f t="shared" si="202"/>
        <v>-</v>
      </c>
      <c r="AQ553" s="39" t="str">
        <f t="shared" si="203"/>
        <v>-</v>
      </c>
      <c r="AR553" s="39" t="str">
        <f t="shared" si="204"/>
        <v>-</v>
      </c>
      <c r="AS553" s="39" t="str">
        <f t="shared" si="205"/>
        <v>-</v>
      </c>
      <c r="AT553" s="39" t="str">
        <f t="shared" si="206"/>
        <v>-</v>
      </c>
      <c r="AU553" s="39" t="str">
        <f t="shared" si="207"/>
        <v>-</v>
      </c>
      <c r="AV553" s="39" t="str">
        <f t="shared" si="208"/>
        <v>-</v>
      </c>
      <c r="AW553" s="39" t="str">
        <f t="shared" si="209"/>
        <v>-</v>
      </c>
      <c r="AX553" s="39" t="str">
        <f t="shared" si="210"/>
        <v>-</v>
      </c>
      <c r="AY553" s="3"/>
      <c r="AZ553" s="26"/>
      <c r="BA553" s="26"/>
      <c r="BB553" s="34"/>
      <c r="BC553" s="26"/>
      <c r="BD553" s="34"/>
      <c r="BE553" s="34"/>
      <c r="BF553" s="34"/>
      <c r="BI553" s="26"/>
    </row>
    <row r="554" spans="1:61" s="4" customFormat="1" ht="13.9" customHeight="1" x14ac:dyDescent="0.25">
      <c r="A554" s="3"/>
      <c r="B554" s="9" t="s">
        <v>614</v>
      </c>
      <c r="C554" s="5"/>
      <c r="D554" s="6"/>
      <c r="E554" s="7"/>
      <c r="F554" s="7"/>
      <c r="G554" s="7"/>
      <c r="H554" s="6"/>
      <c r="I554" s="6"/>
      <c r="J554" s="6">
        <f t="shared" si="211"/>
        <v>0</v>
      </c>
      <c r="K554" s="13" t="str">
        <f t="shared" si="198"/>
        <v>-</v>
      </c>
      <c r="L554" s="6" t="str">
        <f t="shared" si="195"/>
        <v/>
      </c>
      <c r="M554" s="25" t="str">
        <f>IF(I554="","-",IFERROR(VLOOKUP(L554,Segédlisták!$B$3:$C$18,2,0),"-"))</f>
        <v>-</v>
      </c>
      <c r="N554" s="42" t="str">
        <f t="shared" si="196"/>
        <v>-</v>
      </c>
      <c r="O554" s="43"/>
      <c r="P554" s="44" t="str">
        <f t="shared" si="212"/>
        <v>-</v>
      </c>
      <c r="Q554" s="7" t="s">
        <v>1071</v>
      </c>
      <c r="R554" s="1"/>
      <c r="S554" s="1"/>
      <c r="T554" s="17" t="str">
        <f t="shared" si="197"/>
        <v>-</v>
      </c>
      <c r="U554" s="36" t="str">
        <f t="shared" ca="1" si="213"/>
        <v>-</v>
      </c>
      <c r="V554" s="37" t="str">
        <f t="shared" ca="1" si="214"/>
        <v>-</v>
      </c>
      <c r="W554" s="38" t="str">
        <f t="shared" si="215"/>
        <v>-</v>
      </c>
      <c r="X554" s="39" t="str">
        <f t="shared" si="216"/>
        <v>-</v>
      </c>
      <c r="Y554" s="36" t="str">
        <f t="shared" ca="1" si="217"/>
        <v>-</v>
      </c>
      <c r="Z554" s="37" t="str">
        <f t="shared" ca="1" si="218"/>
        <v>-</v>
      </c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39" t="str">
        <f t="shared" si="199"/>
        <v>-</v>
      </c>
      <c r="AN554" s="39" t="str">
        <f t="shared" si="200"/>
        <v>-</v>
      </c>
      <c r="AO554" s="39" t="str">
        <f t="shared" si="201"/>
        <v>-</v>
      </c>
      <c r="AP554" s="39" t="str">
        <f t="shared" si="202"/>
        <v>-</v>
      </c>
      <c r="AQ554" s="39" t="str">
        <f t="shared" si="203"/>
        <v>-</v>
      </c>
      <c r="AR554" s="39" t="str">
        <f t="shared" si="204"/>
        <v>-</v>
      </c>
      <c r="AS554" s="39" t="str">
        <f t="shared" si="205"/>
        <v>-</v>
      </c>
      <c r="AT554" s="39" t="str">
        <f t="shared" si="206"/>
        <v>-</v>
      </c>
      <c r="AU554" s="39" t="str">
        <f t="shared" si="207"/>
        <v>-</v>
      </c>
      <c r="AV554" s="39" t="str">
        <f t="shared" si="208"/>
        <v>-</v>
      </c>
      <c r="AW554" s="39" t="str">
        <f t="shared" si="209"/>
        <v>-</v>
      </c>
      <c r="AX554" s="39" t="str">
        <f t="shared" si="210"/>
        <v>-</v>
      </c>
      <c r="AY554" s="3"/>
      <c r="AZ554" s="26"/>
      <c r="BA554" s="26"/>
      <c r="BB554" s="34"/>
      <c r="BC554" s="26"/>
      <c r="BD554" s="34"/>
      <c r="BE554" s="34"/>
      <c r="BF554" s="34"/>
      <c r="BI554" s="26"/>
    </row>
    <row r="555" spans="1:61" s="4" customFormat="1" ht="13.9" customHeight="1" x14ac:dyDescent="0.25">
      <c r="A555" s="3"/>
      <c r="B555" s="9" t="s">
        <v>615</v>
      </c>
      <c r="C555" s="5"/>
      <c r="D555" s="6"/>
      <c r="E555" s="7"/>
      <c r="F555" s="7"/>
      <c r="G555" s="7"/>
      <c r="H555" s="6"/>
      <c r="I555" s="6"/>
      <c r="J555" s="6">
        <f t="shared" si="211"/>
        <v>0</v>
      </c>
      <c r="K555" s="13" t="str">
        <f t="shared" si="198"/>
        <v>-</v>
      </c>
      <c r="L555" s="6" t="str">
        <f t="shared" si="195"/>
        <v/>
      </c>
      <c r="M555" s="25" t="str">
        <f>IF(I555="","-",IFERROR(VLOOKUP(L555,Segédlisták!$B$3:$C$18,2,0),"-"))</f>
        <v>-</v>
      </c>
      <c r="N555" s="42" t="str">
        <f t="shared" si="196"/>
        <v>-</v>
      </c>
      <c r="O555" s="43"/>
      <c r="P555" s="44" t="str">
        <f t="shared" si="212"/>
        <v>-</v>
      </c>
      <c r="Q555" s="7" t="s">
        <v>1071</v>
      </c>
      <c r="R555" s="1"/>
      <c r="S555" s="1"/>
      <c r="T555" s="17" t="str">
        <f t="shared" si="197"/>
        <v>-</v>
      </c>
      <c r="U555" s="36" t="str">
        <f t="shared" ca="1" si="213"/>
        <v>-</v>
      </c>
      <c r="V555" s="37" t="str">
        <f t="shared" ca="1" si="214"/>
        <v>-</v>
      </c>
      <c r="W555" s="38" t="str">
        <f t="shared" si="215"/>
        <v>-</v>
      </c>
      <c r="X555" s="39" t="str">
        <f t="shared" si="216"/>
        <v>-</v>
      </c>
      <c r="Y555" s="36" t="str">
        <f t="shared" ca="1" si="217"/>
        <v>-</v>
      </c>
      <c r="Z555" s="37" t="str">
        <f t="shared" ca="1" si="218"/>
        <v>-</v>
      </c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39" t="str">
        <f t="shared" si="199"/>
        <v>-</v>
      </c>
      <c r="AN555" s="39" t="str">
        <f t="shared" si="200"/>
        <v>-</v>
      </c>
      <c r="AO555" s="39" t="str">
        <f t="shared" si="201"/>
        <v>-</v>
      </c>
      <c r="AP555" s="39" t="str">
        <f t="shared" si="202"/>
        <v>-</v>
      </c>
      <c r="AQ555" s="39" t="str">
        <f t="shared" si="203"/>
        <v>-</v>
      </c>
      <c r="AR555" s="39" t="str">
        <f t="shared" si="204"/>
        <v>-</v>
      </c>
      <c r="AS555" s="39" t="str">
        <f t="shared" si="205"/>
        <v>-</v>
      </c>
      <c r="AT555" s="39" t="str">
        <f t="shared" si="206"/>
        <v>-</v>
      </c>
      <c r="AU555" s="39" t="str">
        <f t="shared" si="207"/>
        <v>-</v>
      </c>
      <c r="AV555" s="39" t="str">
        <f t="shared" si="208"/>
        <v>-</v>
      </c>
      <c r="AW555" s="39" t="str">
        <f t="shared" si="209"/>
        <v>-</v>
      </c>
      <c r="AX555" s="39" t="str">
        <f t="shared" si="210"/>
        <v>-</v>
      </c>
      <c r="AY555" s="3"/>
      <c r="AZ555" s="26"/>
      <c r="BA555" s="26"/>
      <c r="BB555" s="34"/>
      <c r="BC555" s="26"/>
      <c r="BD555" s="34"/>
      <c r="BE555" s="34"/>
      <c r="BF555" s="34"/>
      <c r="BI555" s="26"/>
    </row>
    <row r="556" spans="1:61" s="4" customFormat="1" ht="13.9" customHeight="1" x14ac:dyDescent="0.25">
      <c r="A556" s="3"/>
      <c r="B556" s="9" t="s">
        <v>616</v>
      </c>
      <c r="C556" s="5"/>
      <c r="D556" s="6"/>
      <c r="E556" s="7"/>
      <c r="F556" s="7"/>
      <c r="G556" s="7"/>
      <c r="H556" s="6"/>
      <c r="I556" s="6"/>
      <c r="J556" s="6">
        <f t="shared" si="211"/>
        <v>0</v>
      </c>
      <c r="K556" s="13" t="str">
        <f t="shared" si="198"/>
        <v>-</v>
      </c>
      <c r="L556" s="6" t="str">
        <f t="shared" si="195"/>
        <v/>
      </c>
      <c r="M556" s="25" t="str">
        <f>IF(I556="","-",IFERROR(VLOOKUP(L556,Segédlisták!$B$3:$C$18,2,0),"-"))</f>
        <v>-</v>
      </c>
      <c r="N556" s="42" t="str">
        <f t="shared" si="196"/>
        <v>-</v>
      </c>
      <c r="O556" s="43"/>
      <c r="P556" s="44" t="str">
        <f t="shared" si="212"/>
        <v>-</v>
      </c>
      <c r="Q556" s="7" t="s">
        <v>1071</v>
      </c>
      <c r="R556" s="1"/>
      <c r="S556" s="1"/>
      <c r="T556" s="17" t="str">
        <f t="shared" si="197"/>
        <v>-</v>
      </c>
      <c r="U556" s="36" t="str">
        <f t="shared" ca="1" si="213"/>
        <v>-</v>
      </c>
      <c r="V556" s="37" t="str">
        <f t="shared" ca="1" si="214"/>
        <v>-</v>
      </c>
      <c r="W556" s="38" t="str">
        <f t="shared" si="215"/>
        <v>-</v>
      </c>
      <c r="X556" s="39" t="str">
        <f t="shared" si="216"/>
        <v>-</v>
      </c>
      <c r="Y556" s="36" t="str">
        <f t="shared" ca="1" si="217"/>
        <v>-</v>
      </c>
      <c r="Z556" s="37" t="str">
        <f t="shared" ca="1" si="218"/>
        <v>-</v>
      </c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39" t="str">
        <f t="shared" si="199"/>
        <v>-</v>
      </c>
      <c r="AN556" s="39" t="str">
        <f t="shared" si="200"/>
        <v>-</v>
      </c>
      <c r="AO556" s="39" t="str">
        <f t="shared" si="201"/>
        <v>-</v>
      </c>
      <c r="AP556" s="39" t="str">
        <f t="shared" si="202"/>
        <v>-</v>
      </c>
      <c r="AQ556" s="39" t="str">
        <f t="shared" si="203"/>
        <v>-</v>
      </c>
      <c r="AR556" s="39" t="str">
        <f t="shared" si="204"/>
        <v>-</v>
      </c>
      <c r="AS556" s="39" t="str">
        <f t="shared" si="205"/>
        <v>-</v>
      </c>
      <c r="AT556" s="39" t="str">
        <f t="shared" si="206"/>
        <v>-</v>
      </c>
      <c r="AU556" s="39" t="str">
        <f t="shared" si="207"/>
        <v>-</v>
      </c>
      <c r="AV556" s="39" t="str">
        <f t="shared" si="208"/>
        <v>-</v>
      </c>
      <c r="AW556" s="39" t="str">
        <f t="shared" si="209"/>
        <v>-</v>
      </c>
      <c r="AX556" s="39" t="str">
        <f t="shared" si="210"/>
        <v>-</v>
      </c>
      <c r="AY556" s="3"/>
      <c r="AZ556" s="26"/>
      <c r="BA556" s="26"/>
      <c r="BB556" s="34"/>
      <c r="BC556" s="26"/>
      <c r="BD556" s="34"/>
      <c r="BE556" s="34"/>
      <c r="BF556" s="34"/>
      <c r="BI556" s="26"/>
    </row>
    <row r="557" spans="1:61" s="4" customFormat="1" ht="13.9" customHeight="1" x14ac:dyDescent="0.25">
      <c r="A557" s="3"/>
      <c r="B557" s="9" t="s">
        <v>617</v>
      </c>
      <c r="C557" s="5"/>
      <c r="D557" s="6"/>
      <c r="E557" s="7"/>
      <c r="F557" s="7"/>
      <c r="G557" s="7"/>
      <c r="H557" s="6"/>
      <c r="I557" s="6"/>
      <c r="J557" s="6">
        <f t="shared" si="211"/>
        <v>0</v>
      </c>
      <c r="K557" s="13" t="str">
        <f t="shared" si="198"/>
        <v>-</v>
      </c>
      <c r="L557" s="6" t="str">
        <f t="shared" si="195"/>
        <v/>
      </c>
      <c r="M557" s="25" t="str">
        <f>IF(I557="","-",IFERROR(VLOOKUP(L557,Segédlisták!$B$3:$C$18,2,0),"-"))</f>
        <v>-</v>
      </c>
      <c r="N557" s="42" t="str">
        <f t="shared" si="196"/>
        <v>-</v>
      </c>
      <c r="O557" s="43"/>
      <c r="P557" s="44" t="str">
        <f t="shared" si="212"/>
        <v>-</v>
      </c>
      <c r="Q557" s="7" t="s">
        <v>1071</v>
      </c>
      <c r="R557" s="1"/>
      <c r="S557" s="1"/>
      <c r="T557" s="17" t="str">
        <f t="shared" si="197"/>
        <v>-</v>
      </c>
      <c r="U557" s="36" t="str">
        <f t="shared" ca="1" si="213"/>
        <v>-</v>
      </c>
      <c r="V557" s="37" t="str">
        <f t="shared" ca="1" si="214"/>
        <v>-</v>
      </c>
      <c r="W557" s="38" t="str">
        <f t="shared" si="215"/>
        <v>-</v>
      </c>
      <c r="X557" s="39" t="str">
        <f t="shared" si="216"/>
        <v>-</v>
      </c>
      <c r="Y557" s="36" t="str">
        <f t="shared" ca="1" si="217"/>
        <v>-</v>
      </c>
      <c r="Z557" s="37" t="str">
        <f t="shared" ca="1" si="218"/>
        <v>-</v>
      </c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39" t="str">
        <f t="shared" si="199"/>
        <v>-</v>
      </c>
      <c r="AN557" s="39" t="str">
        <f t="shared" si="200"/>
        <v>-</v>
      </c>
      <c r="AO557" s="39" t="str">
        <f t="shared" si="201"/>
        <v>-</v>
      </c>
      <c r="AP557" s="39" t="str">
        <f t="shared" si="202"/>
        <v>-</v>
      </c>
      <c r="AQ557" s="39" t="str">
        <f t="shared" si="203"/>
        <v>-</v>
      </c>
      <c r="AR557" s="39" t="str">
        <f t="shared" si="204"/>
        <v>-</v>
      </c>
      <c r="AS557" s="39" t="str">
        <f t="shared" si="205"/>
        <v>-</v>
      </c>
      <c r="AT557" s="39" t="str">
        <f t="shared" si="206"/>
        <v>-</v>
      </c>
      <c r="AU557" s="39" t="str">
        <f t="shared" si="207"/>
        <v>-</v>
      </c>
      <c r="AV557" s="39" t="str">
        <f t="shared" si="208"/>
        <v>-</v>
      </c>
      <c r="AW557" s="39" t="str">
        <f t="shared" si="209"/>
        <v>-</v>
      </c>
      <c r="AX557" s="39" t="str">
        <f t="shared" si="210"/>
        <v>-</v>
      </c>
      <c r="AY557" s="3"/>
      <c r="AZ557" s="26"/>
      <c r="BA557" s="26"/>
      <c r="BB557" s="34"/>
      <c r="BC557" s="26"/>
      <c r="BD557" s="34"/>
      <c r="BE557" s="34"/>
      <c r="BF557" s="34"/>
      <c r="BI557" s="26"/>
    </row>
    <row r="558" spans="1:61" s="4" customFormat="1" ht="13.9" customHeight="1" x14ac:dyDescent="0.25">
      <c r="A558" s="3"/>
      <c r="B558" s="9" t="s">
        <v>618</v>
      </c>
      <c r="C558" s="5"/>
      <c r="D558" s="6"/>
      <c r="E558" s="7"/>
      <c r="F558" s="7"/>
      <c r="G558" s="7"/>
      <c r="H558" s="6"/>
      <c r="I558" s="6"/>
      <c r="J558" s="6">
        <f t="shared" si="211"/>
        <v>0</v>
      </c>
      <c r="K558" s="13" t="str">
        <f t="shared" si="198"/>
        <v>-</v>
      </c>
      <c r="L558" s="6" t="str">
        <f t="shared" si="195"/>
        <v/>
      </c>
      <c r="M558" s="25" t="str">
        <f>IF(I558="","-",IFERROR(VLOOKUP(L558,Segédlisták!$B$3:$C$18,2,0),"-"))</f>
        <v>-</v>
      </c>
      <c r="N558" s="42" t="str">
        <f t="shared" si="196"/>
        <v>-</v>
      </c>
      <c r="O558" s="43"/>
      <c r="P558" s="44" t="str">
        <f t="shared" si="212"/>
        <v>-</v>
      </c>
      <c r="Q558" s="7" t="s">
        <v>1071</v>
      </c>
      <c r="R558" s="1"/>
      <c r="S558" s="1"/>
      <c r="T558" s="17" t="str">
        <f t="shared" si="197"/>
        <v>-</v>
      </c>
      <c r="U558" s="36" t="str">
        <f t="shared" ca="1" si="213"/>
        <v>-</v>
      </c>
      <c r="V558" s="37" t="str">
        <f t="shared" ca="1" si="214"/>
        <v>-</v>
      </c>
      <c r="W558" s="38" t="str">
        <f t="shared" si="215"/>
        <v>-</v>
      </c>
      <c r="X558" s="39" t="str">
        <f t="shared" si="216"/>
        <v>-</v>
      </c>
      <c r="Y558" s="36" t="str">
        <f t="shared" ca="1" si="217"/>
        <v>-</v>
      </c>
      <c r="Z558" s="37" t="str">
        <f t="shared" ca="1" si="218"/>
        <v>-</v>
      </c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39" t="str">
        <f t="shared" si="199"/>
        <v>-</v>
      </c>
      <c r="AN558" s="39" t="str">
        <f t="shared" si="200"/>
        <v>-</v>
      </c>
      <c r="AO558" s="39" t="str">
        <f t="shared" si="201"/>
        <v>-</v>
      </c>
      <c r="AP558" s="39" t="str">
        <f t="shared" si="202"/>
        <v>-</v>
      </c>
      <c r="AQ558" s="39" t="str">
        <f t="shared" si="203"/>
        <v>-</v>
      </c>
      <c r="AR558" s="39" t="str">
        <f t="shared" si="204"/>
        <v>-</v>
      </c>
      <c r="AS558" s="39" t="str">
        <f t="shared" si="205"/>
        <v>-</v>
      </c>
      <c r="AT558" s="39" t="str">
        <f t="shared" si="206"/>
        <v>-</v>
      </c>
      <c r="AU558" s="39" t="str">
        <f t="shared" si="207"/>
        <v>-</v>
      </c>
      <c r="AV558" s="39" t="str">
        <f t="shared" si="208"/>
        <v>-</v>
      </c>
      <c r="AW558" s="39" t="str">
        <f t="shared" si="209"/>
        <v>-</v>
      </c>
      <c r="AX558" s="39" t="str">
        <f t="shared" si="210"/>
        <v>-</v>
      </c>
      <c r="AY558" s="3"/>
      <c r="AZ558" s="26"/>
      <c r="BA558" s="26"/>
      <c r="BB558" s="34"/>
      <c r="BC558" s="26"/>
      <c r="BD558" s="34"/>
      <c r="BE558" s="34"/>
      <c r="BF558" s="34"/>
      <c r="BI558" s="26"/>
    </row>
    <row r="559" spans="1:61" s="4" customFormat="1" ht="13.9" customHeight="1" x14ac:dyDescent="0.25">
      <c r="A559" s="3"/>
      <c r="B559" s="9" t="s">
        <v>619</v>
      </c>
      <c r="C559" s="5"/>
      <c r="D559" s="6"/>
      <c r="E559" s="7"/>
      <c r="F559" s="7"/>
      <c r="G559" s="7"/>
      <c r="H559" s="6"/>
      <c r="I559" s="6"/>
      <c r="J559" s="6">
        <f t="shared" si="211"/>
        <v>0</v>
      </c>
      <c r="K559" s="13" t="str">
        <f t="shared" si="198"/>
        <v>-</v>
      </c>
      <c r="L559" s="6" t="str">
        <f t="shared" si="195"/>
        <v/>
      </c>
      <c r="M559" s="25" t="str">
        <f>IF(I559="","-",IFERROR(VLOOKUP(L559,Segédlisták!$B$3:$C$18,2,0),"-"))</f>
        <v>-</v>
      </c>
      <c r="N559" s="42" t="str">
        <f t="shared" si="196"/>
        <v>-</v>
      </c>
      <c r="O559" s="43"/>
      <c r="P559" s="44" t="str">
        <f t="shared" si="212"/>
        <v>-</v>
      </c>
      <c r="Q559" s="7" t="s">
        <v>1071</v>
      </c>
      <c r="R559" s="1"/>
      <c r="S559" s="1"/>
      <c r="T559" s="17" t="str">
        <f t="shared" si="197"/>
        <v>-</v>
      </c>
      <c r="U559" s="36" t="str">
        <f t="shared" ca="1" si="213"/>
        <v>-</v>
      </c>
      <c r="V559" s="37" t="str">
        <f t="shared" ca="1" si="214"/>
        <v>-</v>
      </c>
      <c r="W559" s="38" t="str">
        <f t="shared" si="215"/>
        <v>-</v>
      </c>
      <c r="X559" s="39" t="str">
        <f t="shared" si="216"/>
        <v>-</v>
      </c>
      <c r="Y559" s="36" t="str">
        <f t="shared" ca="1" si="217"/>
        <v>-</v>
      </c>
      <c r="Z559" s="37" t="str">
        <f t="shared" ca="1" si="218"/>
        <v>-</v>
      </c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39" t="str">
        <f t="shared" si="199"/>
        <v>-</v>
      </c>
      <c r="AN559" s="39" t="str">
        <f t="shared" si="200"/>
        <v>-</v>
      </c>
      <c r="AO559" s="39" t="str">
        <f t="shared" si="201"/>
        <v>-</v>
      </c>
      <c r="AP559" s="39" t="str">
        <f t="shared" si="202"/>
        <v>-</v>
      </c>
      <c r="AQ559" s="39" t="str">
        <f t="shared" si="203"/>
        <v>-</v>
      </c>
      <c r="AR559" s="39" t="str">
        <f t="shared" si="204"/>
        <v>-</v>
      </c>
      <c r="AS559" s="39" t="str">
        <f t="shared" si="205"/>
        <v>-</v>
      </c>
      <c r="AT559" s="39" t="str">
        <f t="shared" si="206"/>
        <v>-</v>
      </c>
      <c r="AU559" s="39" t="str">
        <f t="shared" si="207"/>
        <v>-</v>
      </c>
      <c r="AV559" s="39" t="str">
        <f t="shared" si="208"/>
        <v>-</v>
      </c>
      <c r="AW559" s="39" t="str">
        <f t="shared" si="209"/>
        <v>-</v>
      </c>
      <c r="AX559" s="39" t="str">
        <f t="shared" si="210"/>
        <v>-</v>
      </c>
      <c r="AY559" s="3"/>
      <c r="AZ559" s="26"/>
      <c r="BA559" s="26"/>
      <c r="BB559" s="34"/>
      <c r="BC559" s="26"/>
      <c r="BD559" s="34"/>
      <c r="BE559" s="34"/>
      <c r="BF559" s="34"/>
      <c r="BI559" s="26"/>
    </row>
    <row r="560" spans="1:61" s="4" customFormat="1" ht="13.9" customHeight="1" x14ac:dyDescent="0.25">
      <c r="A560" s="3"/>
      <c r="B560" s="9" t="s">
        <v>620</v>
      </c>
      <c r="C560" s="5"/>
      <c r="D560" s="6"/>
      <c r="E560" s="7"/>
      <c r="F560" s="7"/>
      <c r="G560" s="7"/>
      <c r="H560" s="6"/>
      <c r="I560" s="6"/>
      <c r="J560" s="6">
        <f t="shared" si="211"/>
        <v>0</v>
      </c>
      <c r="K560" s="13" t="str">
        <f t="shared" si="198"/>
        <v>-</v>
      </c>
      <c r="L560" s="6" t="str">
        <f t="shared" si="195"/>
        <v/>
      </c>
      <c r="M560" s="25" t="str">
        <f>IF(I560="","-",IFERROR(VLOOKUP(L560,Segédlisták!$B$3:$C$18,2,0),"-"))</f>
        <v>-</v>
      </c>
      <c r="N560" s="42" t="str">
        <f t="shared" si="196"/>
        <v>-</v>
      </c>
      <c r="O560" s="43"/>
      <c r="P560" s="44" t="str">
        <f t="shared" si="212"/>
        <v>-</v>
      </c>
      <c r="Q560" s="7" t="s">
        <v>1071</v>
      </c>
      <c r="R560" s="1"/>
      <c r="S560" s="1"/>
      <c r="T560" s="17" t="str">
        <f t="shared" si="197"/>
        <v>-</v>
      </c>
      <c r="U560" s="36" t="str">
        <f t="shared" ca="1" si="213"/>
        <v>-</v>
      </c>
      <c r="V560" s="37" t="str">
        <f t="shared" ca="1" si="214"/>
        <v>-</v>
      </c>
      <c r="W560" s="38" t="str">
        <f t="shared" si="215"/>
        <v>-</v>
      </c>
      <c r="X560" s="39" t="str">
        <f t="shared" si="216"/>
        <v>-</v>
      </c>
      <c r="Y560" s="36" t="str">
        <f t="shared" ca="1" si="217"/>
        <v>-</v>
      </c>
      <c r="Z560" s="37" t="str">
        <f t="shared" ca="1" si="218"/>
        <v>-</v>
      </c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39" t="str">
        <f t="shared" si="199"/>
        <v>-</v>
      </c>
      <c r="AN560" s="39" t="str">
        <f t="shared" si="200"/>
        <v>-</v>
      </c>
      <c r="AO560" s="39" t="str">
        <f t="shared" si="201"/>
        <v>-</v>
      </c>
      <c r="AP560" s="39" t="str">
        <f t="shared" si="202"/>
        <v>-</v>
      </c>
      <c r="AQ560" s="39" t="str">
        <f t="shared" si="203"/>
        <v>-</v>
      </c>
      <c r="AR560" s="39" t="str">
        <f t="shared" si="204"/>
        <v>-</v>
      </c>
      <c r="AS560" s="39" t="str">
        <f t="shared" si="205"/>
        <v>-</v>
      </c>
      <c r="AT560" s="39" t="str">
        <f t="shared" si="206"/>
        <v>-</v>
      </c>
      <c r="AU560" s="39" t="str">
        <f t="shared" si="207"/>
        <v>-</v>
      </c>
      <c r="AV560" s="39" t="str">
        <f t="shared" si="208"/>
        <v>-</v>
      </c>
      <c r="AW560" s="39" t="str">
        <f t="shared" si="209"/>
        <v>-</v>
      </c>
      <c r="AX560" s="39" t="str">
        <f t="shared" si="210"/>
        <v>-</v>
      </c>
      <c r="AY560" s="3"/>
      <c r="AZ560" s="26"/>
      <c r="BA560" s="26"/>
      <c r="BB560" s="34"/>
      <c r="BC560" s="26"/>
      <c r="BD560" s="34"/>
      <c r="BE560" s="34"/>
      <c r="BF560" s="34"/>
      <c r="BI560" s="26"/>
    </row>
    <row r="561" spans="1:61" s="4" customFormat="1" ht="13.9" customHeight="1" x14ac:dyDescent="0.25">
      <c r="A561" s="3"/>
      <c r="B561" s="9" t="s">
        <v>621</v>
      </c>
      <c r="C561" s="5"/>
      <c r="D561" s="6"/>
      <c r="E561" s="7"/>
      <c r="F561" s="7"/>
      <c r="G561" s="7"/>
      <c r="H561" s="6"/>
      <c r="I561" s="6"/>
      <c r="J561" s="6">
        <f t="shared" si="211"/>
        <v>0</v>
      </c>
      <c r="K561" s="13" t="str">
        <f t="shared" si="198"/>
        <v>-</v>
      </c>
      <c r="L561" s="6" t="str">
        <f t="shared" si="195"/>
        <v/>
      </c>
      <c r="M561" s="25" t="str">
        <f>IF(I561="","-",IFERROR(VLOOKUP(L561,Segédlisták!$B$3:$C$18,2,0),"-"))</f>
        <v>-</v>
      </c>
      <c r="N561" s="42" t="str">
        <f t="shared" si="196"/>
        <v>-</v>
      </c>
      <c r="O561" s="43"/>
      <c r="P561" s="44" t="str">
        <f t="shared" si="212"/>
        <v>-</v>
      </c>
      <c r="Q561" s="7" t="s">
        <v>1071</v>
      </c>
      <c r="R561" s="1"/>
      <c r="S561" s="1"/>
      <c r="T561" s="17" t="str">
        <f t="shared" si="197"/>
        <v>-</v>
      </c>
      <c r="U561" s="36" t="str">
        <f t="shared" ca="1" si="213"/>
        <v>-</v>
      </c>
      <c r="V561" s="37" t="str">
        <f t="shared" ca="1" si="214"/>
        <v>-</v>
      </c>
      <c r="W561" s="38" t="str">
        <f t="shared" si="215"/>
        <v>-</v>
      </c>
      <c r="X561" s="39" t="str">
        <f t="shared" si="216"/>
        <v>-</v>
      </c>
      <c r="Y561" s="36" t="str">
        <f t="shared" ca="1" si="217"/>
        <v>-</v>
      </c>
      <c r="Z561" s="37" t="str">
        <f t="shared" ca="1" si="218"/>
        <v>-</v>
      </c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39" t="str">
        <f t="shared" si="199"/>
        <v>-</v>
      </c>
      <c r="AN561" s="39" t="str">
        <f t="shared" si="200"/>
        <v>-</v>
      </c>
      <c r="AO561" s="39" t="str">
        <f t="shared" si="201"/>
        <v>-</v>
      </c>
      <c r="AP561" s="39" t="str">
        <f t="shared" si="202"/>
        <v>-</v>
      </c>
      <c r="AQ561" s="39" t="str">
        <f t="shared" si="203"/>
        <v>-</v>
      </c>
      <c r="AR561" s="39" t="str">
        <f t="shared" si="204"/>
        <v>-</v>
      </c>
      <c r="AS561" s="39" t="str">
        <f t="shared" si="205"/>
        <v>-</v>
      </c>
      <c r="AT561" s="39" t="str">
        <f t="shared" si="206"/>
        <v>-</v>
      </c>
      <c r="AU561" s="39" t="str">
        <f t="shared" si="207"/>
        <v>-</v>
      </c>
      <c r="AV561" s="39" t="str">
        <f t="shared" si="208"/>
        <v>-</v>
      </c>
      <c r="AW561" s="39" t="str">
        <f t="shared" si="209"/>
        <v>-</v>
      </c>
      <c r="AX561" s="39" t="str">
        <f t="shared" si="210"/>
        <v>-</v>
      </c>
      <c r="AY561" s="3"/>
      <c r="AZ561" s="26"/>
      <c r="BA561" s="26"/>
      <c r="BB561" s="34"/>
      <c r="BC561" s="26"/>
      <c r="BD561" s="34"/>
      <c r="BE561" s="34"/>
      <c r="BF561" s="34"/>
      <c r="BI561" s="26"/>
    </row>
    <row r="562" spans="1:61" s="4" customFormat="1" ht="13.9" customHeight="1" x14ac:dyDescent="0.25">
      <c r="A562" s="3"/>
      <c r="B562" s="9" t="s">
        <v>622</v>
      </c>
      <c r="C562" s="5"/>
      <c r="D562" s="6"/>
      <c r="E562" s="7"/>
      <c r="F562" s="7"/>
      <c r="G562" s="7"/>
      <c r="H562" s="6"/>
      <c r="I562" s="6"/>
      <c r="J562" s="6">
        <f t="shared" si="211"/>
        <v>0</v>
      </c>
      <c r="K562" s="13" t="str">
        <f t="shared" si="198"/>
        <v>-</v>
      </c>
      <c r="L562" s="6" t="str">
        <f t="shared" si="195"/>
        <v/>
      </c>
      <c r="M562" s="25" t="str">
        <f>IF(I562="","-",IFERROR(VLOOKUP(L562,Segédlisták!$B$3:$C$18,2,0),"-"))</f>
        <v>-</v>
      </c>
      <c r="N562" s="42" t="str">
        <f t="shared" si="196"/>
        <v>-</v>
      </c>
      <c r="O562" s="43"/>
      <c r="P562" s="44" t="str">
        <f t="shared" si="212"/>
        <v>-</v>
      </c>
      <c r="Q562" s="7" t="s">
        <v>1071</v>
      </c>
      <c r="R562" s="1"/>
      <c r="S562" s="1"/>
      <c r="T562" s="17" t="str">
        <f t="shared" si="197"/>
        <v>-</v>
      </c>
      <c r="U562" s="36" t="str">
        <f t="shared" ca="1" si="213"/>
        <v>-</v>
      </c>
      <c r="V562" s="37" t="str">
        <f t="shared" ca="1" si="214"/>
        <v>-</v>
      </c>
      <c r="W562" s="38" t="str">
        <f t="shared" si="215"/>
        <v>-</v>
      </c>
      <c r="X562" s="39" t="str">
        <f t="shared" si="216"/>
        <v>-</v>
      </c>
      <c r="Y562" s="36" t="str">
        <f t="shared" ca="1" si="217"/>
        <v>-</v>
      </c>
      <c r="Z562" s="37" t="str">
        <f t="shared" ca="1" si="218"/>
        <v>-</v>
      </c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39" t="str">
        <f t="shared" si="199"/>
        <v>-</v>
      </c>
      <c r="AN562" s="39" t="str">
        <f t="shared" si="200"/>
        <v>-</v>
      </c>
      <c r="AO562" s="39" t="str">
        <f t="shared" si="201"/>
        <v>-</v>
      </c>
      <c r="AP562" s="39" t="str">
        <f t="shared" si="202"/>
        <v>-</v>
      </c>
      <c r="AQ562" s="39" t="str">
        <f t="shared" si="203"/>
        <v>-</v>
      </c>
      <c r="AR562" s="39" t="str">
        <f t="shared" si="204"/>
        <v>-</v>
      </c>
      <c r="AS562" s="39" t="str">
        <f t="shared" si="205"/>
        <v>-</v>
      </c>
      <c r="AT562" s="39" t="str">
        <f t="shared" si="206"/>
        <v>-</v>
      </c>
      <c r="AU562" s="39" t="str">
        <f t="shared" si="207"/>
        <v>-</v>
      </c>
      <c r="AV562" s="39" t="str">
        <f t="shared" si="208"/>
        <v>-</v>
      </c>
      <c r="AW562" s="39" t="str">
        <f t="shared" si="209"/>
        <v>-</v>
      </c>
      <c r="AX562" s="39" t="str">
        <f t="shared" si="210"/>
        <v>-</v>
      </c>
      <c r="AY562" s="3"/>
      <c r="AZ562" s="26"/>
      <c r="BA562" s="26"/>
      <c r="BB562" s="34"/>
      <c r="BC562" s="26"/>
      <c r="BD562" s="34"/>
      <c r="BE562" s="34"/>
      <c r="BF562" s="34"/>
      <c r="BI562" s="26"/>
    </row>
    <row r="563" spans="1:61" s="4" customFormat="1" ht="13.9" customHeight="1" x14ac:dyDescent="0.25">
      <c r="A563" s="3"/>
      <c r="B563" s="9" t="s">
        <v>623</v>
      </c>
      <c r="C563" s="5"/>
      <c r="D563" s="6"/>
      <c r="E563" s="7"/>
      <c r="F563" s="7"/>
      <c r="G563" s="7"/>
      <c r="H563" s="6"/>
      <c r="I563" s="6"/>
      <c r="J563" s="6">
        <f t="shared" si="211"/>
        <v>0</v>
      </c>
      <c r="K563" s="13" t="str">
        <f t="shared" si="198"/>
        <v>-</v>
      </c>
      <c r="L563" s="6" t="str">
        <f t="shared" si="195"/>
        <v/>
      </c>
      <c r="M563" s="25" t="str">
        <f>IF(I563="","-",IFERROR(VLOOKUP(L563,Segédlisták!$B$3:$C$18,2,0),"-"))</f>
        <v>-</v>
      </c>
      <c r="N563" s="42" t="str">
        <f t="shared" si="196"/>
        <v>-</v>
      </c>
      <c r="O563" s="43"/>
      <c r="P563" s="44" t="str">
        <f t="shared" si="212"/>
        <v>-</v>
      </c>
      <c r="Q563" s="7" t="s">
        <v>1071</v>
      </c>
      <c r="R563" s="1"/>
      <c r="S563" s="1"/>
      <c r="T563" s="17" t="str">
        <f t="shared" si="197"/>
        <v>-</v>
      </c>
      <c r="U563" s="36" t="str">
        <f t="shared" ca="1" si="213"/>
        <v>-</v>
      </c>
      <c r="V563" s="37" t="str">
        <f t="shared" ca="1" si="214"/>
        <v>-</v>
      </c>
      <c r="W563" s="38" t="str">
        <f t="shared" si="215"/>
        <v>-</v>
      </c>
      <c r="X563" s="39" t="str">
        <f t="shared" si="216"/>
        <v>-</v>
      </c>
      <c r="Y563" s="36" t="str">
        <f t="shared" ca="1" si="217"/>
        <v>-</v>
      </c>
      <c r="Z563" s="37" t="str">
        <f t="shared" ca="1" si="218"/>
        <v>-</v>
      </c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39" t="str">
        <f t="shared" si="199"/>
        <v>-</v>
      </c>
      <c r="AN563" s="39" t="str">
        <f t="shared" si="200"/>
        <v>-</v>
      </c>
      <c r="AO563" s="39" t="str">
        <f t="shared" si="201"/>
        <v>-</v>
      </c>
      <c r="AP563" s="39" t="str">
        <f t="shared" si="202"/>
        <v>-</v>
      </c>
      <c r="AQ563" s="39" t="str">
        <f t="shared" si="203"/>
        <v>-</v>
      </c>
      <c r="AR563" s="39" t="str">
        <f t="shared" si="204"/>
        <v>-</v>
      </c>
      <c r="AS563" s="39" t="str">
        <f t="shared" si="205"/>
        <v>-</v>
      </c>
      <c r="AT563" s="39" t="str">
        <f t="shared" si="206"/>
        <v>-</v>
      </c>
      <c r="AU563" s="39" t="str">
        <f t="shared" si="207"/>
        <v>-</v>
      </c>
      <c r="AV563" s="39" t="str">
        <f t="shared" si="208"/>
        <v>-</v>
      </c>
      <c r="AW563" s="39" t="str">
        <f t="shared" si="209"/>
        <v>-</v>
      </c>
      <c r="AX563" s="39" t="str">
        <f t="shared" si="210"/>
        <v>-</v>
      </c>
      <c r="AY563" s="3"/>
      <c r="AZ563" s="26"/>
      <c r="BA563" s="26"/>
      <c r="BB563" s="34"/>
      <c r="BC563" s="26"/>
      <c r="BD563" s="34"/>
      <c r="BE563" s="34"/>
      <c r="BF563" s="34"/>
      <c r="BI563" s="26"/>
    </row>
    <row r="564" spans="1:61" s="4" customFormat="1" ht="13.9" customHeight="1" x14ac:dyDescent="0.25">
      <c r="A564" s="3"/>
      <c r="B564" s="9" t="s">
        <v>624</v>
      </c>
      <c r="C564" s="5"/>
      <c r="D564" s="6"/>
      <c r="E564" s="7"/>
      <c r="F564" s="7"/>
      <c r="G564" s="7"/>
      <c r="H564" s="6"/>
      <c r="I564" s="6"/>
      <c r="J564" s="6">
        <f t="shared" si="211"/>
        <v>0</v>
      </c>
      <c r="K564" s="13" t="str">
        <f t="shared" si="198"/>
        <v>-</v>
      </c>
      <c r="L564" s="6" t="str">
        <f t="shared" si="195"/>
        <v/>
      </c>
      <c r="M564" s="25" t="str">
        <f>IF(I564="","-",IFERROR(VLOOKUP(L564,Segédlisták!$B$3:$C$18,2,0),"-"))</f>
        <v>-</v>
      </c>
      <c r="N564" s="42" t="str">
        <f t="shared" si="196"/>
        <v>-</v>
      </c>
      <c r="O564" s="43"/>
      <c r="P564" s="44" t="str">
        <f t="shared" si="212"/>
        <v>-</v>
      </c>
      <c r="Q564" s="7" t="s">
        <v>1071</v>
      </c>
      <c r="R564" s="1"/>
      <c r="S564" s="1"/>
      <c r="T564" s="17" t="str">
        <f t="shared" si="197"/>
        <v>-</v>
      </c>
      <c r="U564" s="36" t="str">
        <f t="shared" ca="1" si="213"/>
        <v>-</v>
      </c>
      <c r="V564" s="37" t="str">
        <f t="shared" ca="1" si="214"/>
        <v>-</v>
      </c>
      <c r="W564" s="38" t="str">
        <f t="shared" si="215"/>
        <v>-</v>
      </c>
      <c r="X564" s="39" t="str">
        <f t="shared" si="216"/>
        <v>-</v>
      </c>
      <c r="Y564" s="36" t="str">
        <f t="shared" ca="1" si="217"/>
        <v>-</v>
      </c>
      <c r="Z564" s="37" t="str">
        <f t="shared" ca="1" si="218"/>
        <v>-</v>
      </c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39" t="str">
        <f t="shared" si="199"/>
        <v>-</v>
      </c>
      <c r="AN564" s="39" t="str">
        <f t="shared" si="200"/>
        <v>-</v>
      </c>
      <c r="AO564" s="39" t="str">
        <f t="shared" si="201"/>
        <v>-</v>
      </c>
      <c r="AP564" s="39" t="str">
        <f t="shared" si="202"/>
        <v>-</v>
      </c>
      <c r="AQ564" s="39" t="str">
        <f t="shared" si="203"/>
        <v>-</v>
      </c>
      <c r="AR564" s="39" t="str">
        <f t="shared" si="204"/>
        <v>-</v>
      </c>
      <c r="AS564" s="39" t="str">
        <f t="shared" si="205"/>
        <v>-</v>
      </c>
      <c r="AT564" s="39" t="str">
        <f t="shared" si="206"/>
        <v>-</v>
      </c>
      <c r="AU564" s="39" t="str">
        <f t="shared" si="207"/>
        <v>-</v>
      </c>
      <c r="AV564" s="39" t="str">
        <f t="shared" si="208"/>
        <v>-</v>
      </c>
      <c r="AW564" s="39" t="str">
        <f t="shared" si="209"/>
        <v>-</v>
      </c>
      <c r="AX564" s="39" t="str">
        <f t="shared" si="210"/>
        <v>-</v>
      </c>
      <c r="AY564" s="3"/>
      <c r="AZ564" s="26"/>
      <c r="BA564" s="26"/>
      <c r="BB564" s="34"/>
      <c r="BC564" s="26"/>
      <c r="BD564" s="34"/>
      <c r="BE564" s="34"/>
      <c r="BF564" s="34"/>
      <c r="BI564" s="26"/>
    </row>
    <row r="565" spans="1:61" s="4" customFormat="1" ht="13.9" customHeight="1" x14ac:dyDescent="0.25">
      <c r="A565" s="3"/>
      <c r="B565" s="9" t="s">
        <v>625</v>
      </c>
      <c r="C565" s="5"/>
      <c r="D565" s="6"/>
      <c r="E565" s="7"/>
      <c r="F565" s="7"/>
      <c r="G565" s="7"/>
      <c r="H565" s="6"/>
      <c r="I565" s="6"/>
      <c r="J565" s="6">
        <f t="shared" si="211"/>
        <v>0</v>
      </c>
      <c r="K565" s="13" t="str">
        <f t="shared" si="198"/>
        <v>-</v>
      </c>
      <c r="L565" s="6" t="str">
        <f t="shared" si="195"/>
        <v/>
      </c>
      <c r="M565" s="25" t="str">
        <f>IF(I565="","-",IFERROR(VLOOKUP(L565,Segédlisták!$B$3:$C$18,2,0),"-"))</f>
        <v>-</v>
      </c>
      <c r="N565" s="42" t="str">
        <f t="shared" si="196"/>
        <v>-</v>
      </c>
      <c r="O565" s="43"/>
      <c r="P565" s="44" t="str">
        <f t="shared" si="212"/>
        <v>-</v>
      </c>
      <c r="Q565" s="7" t="s">
        <v>1071</v>
      </c>
      <c r="R565" s="1"/>
      <c r="S565" s="1"/>
      <c r="T565" s="17" t="str">
        <f t="shared" si="197"/>
        <v>-</v>
      </c>
      <c r="U565" s="36" t="str">
        <f t="shared" ca="1" si="213"/>
        <v>-</v>
      </c>
      <c r="V565" s="37" t="str">
        <f t="shared" ca="1" si="214"/>
        <v>-</v>
      </c>
      <c r="W565" s="38" t="str">
        <f t="shared" si="215"/>
        <v>-</v>
      </c>
      <c r="X565" s="39" t="str">
        <f t="shared" si="216"/>
        <v>-</v>
      </c>
      <c r="Y565" s="36" t="str">
        <f t="shared" ca="1" si="217"/>
        <v>-</v>
      </c>
      <c r="Z565" s="37" t="str">
        <f t="shared" ca="1" si="218"/>
        <v>-</v>
      </c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39" t="str">
        <f t="shared" si="199"/>
        <v>-</v>
      </c>
      <c r="AN565" s="39" t="str">
        <f t="shared" si="200"/>
        <v>-</v>
      </c>
      <c r="AO565" s="39" t="str">
        <f t="shared" si="201"/>
        <v>-</v>
      </c>
      <c r="AP565" s="39" t="str">
        <f t="shared" si="202"/>
        <v>-</v>
      </c>
      <c r="AQ565" s="39" t="str">
        <f t="shared" si="203"/>
        <v>-</v>
      </c>
      <c r="AR565" s="39" t="str">
        <f t="shared" si="204"/>
        <v>-</v>
      </c>
      <c r="AS565" s="39" t="str">
        <f t="shared" si="205"/>
        <v>-</v>
      </c>
      <c r="AT565" s="39" t="str">
        <f t="shared" si="206"/>
        <v>-</v>
      </c>
      <c r="AU565" s="39" t="str">
        <f t="shared" si="207"/>
        <v>-</v>
      </c>
      <c r="AV565" s="39" t="str">
        <f t="shared" si="208"/>
        <v>-</v>
      </c>
      <c r="AW565" s="39" t="str">
        <f t="shared" si="209"/>
        <v>-</v>
      </c>
      <c r="AX565" s="39" t="str">
        <f t="shared" si="210"/>
        <v>-</v>
      </c>
      <c r="AY565" s="3"/>
      <c r="AZ565" s="26"/>
      <c r="BA565" s="26"/>
      <c r="BB565" s="34"/>
      <c r="BC565" s="26"/>
      <c r="BD565" s="34"/>
      <c r="BE565" s="34"/>
      <c r="BF565" s="34"/>
      <c r="BI565" s="26"/>
    </row>
    <row r="566" spans="1:61" s="4" customFormat="1" ht="13.9" customHeight="1" x14ac:dyDescent="0.25">
      <c r="A566" s="3"/>
      <c r="B566" s="9" t="s">
        <v>626</v>
      </c>
      <c r="C566" s="5"/>
      <c r="D566" s="6"/>
      <c r="E566" s="7"/>
      <c r="F566" s="7"/>
      <c r="G566" s="7"/>
      <c r="H566" s="6"/>
      <c r="I566" s="6"/>
      <c r="J566" s="6">
        <f t="shared" si="211"/>
        <v>0</v>
      </c>
      <c r="K566" s="13" t="str">
        <f t="shared" si="198"/>
        <v>-</v>
      </c>
      <c r="L566" s="6" t="str">
        <f t="shared" si="195"/>
        <v/>
      </c>
      <c r="M566" s="25" t="str">
        <f>IF(I566="","-",IFERROR(VLOOKUP(L566,Segédlisták!$B$3:$C$18,2,0),"-"))</f>
        <v>-</v>
      </c>
      <c r="N566" s="42" t="str">
        <f t="shared" si="196"/>
        <v>-</v>
      </c>
      <c r="O566" s="43"/>
      <c r="P566" s="44" t="str">
        <f t="shared" si="212"/>
        <v>-</v>
      </c>
      <c r="Q566" s="7" t="s">
        <v>1071</v>
      </c>
      <c r="R566" s="1"/>
      <c r="S566" s="1"/>
      <c r="T566" s="17" t="str">
        <f t="shared" si="197"/>
        <v>-</v>
      </c>
      <c r="U566" s="36" t="str">
        <f t="shared" ca="1" si="213"/>
        <v>-</v>
      </c>
      <c r="V566" s="37" t="str">
        <f t="shared" ca="1" si="214"/>
        <v>-</v>
      </c>
      <c r="W566" s="38" t="str">
        <f t="shared" si="215"/>
        <v>-</v>
      </c>
      <c r="X566" s="39" t="str">
        <f t="shared" si="216"/>
        <v>-</v>
      </c>
      <c r="Y566" s="36" t="str">
        <f t="shared" ca="1" si="217"/>
        <v>-</v>
      </c>
      <c r="Z566" s="37" t="str">
        <f t="shared" ca="1" si="218"/>
        <v>-</v>
      </c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39" t="str">
        <f t="shared" si="199"/>
        <v>-</v>
      </c>
      <c r="AN566" s="39" t="str">
        <f t="shared" si="200"/>
        <v>-</v>
      </c>
      <c r="AO566" s="39" t="str">
        <f t="shared" si="201"/>
        <v>-</v>
      </c>
      <c r="AP566" s="39" t="str">
        <f t="shared" si="202"/>
        <v>-</v>
      </c>
      <c r="AQ566" s="39" t="str">
        <f t="shared" si="203"/>
        <v>-</v>
      </c>
      <c r="AR566" s="39" t="str">
        <f t="shared" si="204"/>
        <v>-</v>
      </c>
      <c r="AS566" s="39" t="str">
        <f t="shared" si="205"/>
        <v>-</v>
      </c>
      <c r="AT566" s="39" t="str">
        <f t="shared" si="206"/>
        <v>-</v>
      </c>
      <c r="AU566" s="39" t="str">
        <f t="shared" si="207"/>
        <v>-</v>
      </c>
      <c r="AV566" s="39" t="str">
        <f t="shared" si="208"/>
        <v>-</v>
      </c>
      <c r="AW566" s="39" t="str">
        <f t="shared" si="209"/>
        <v>-</v>
      </c>
      <c r="AX566" s="39" t="str">
        <f t="shared" si="210"/>
        <v>-</v>
      </c>
      <c r="AY566" s="3"/>
      <c r="AZ566" s="26"/>
      <c r="BA566" s="26"/>
      <c r="BB566" s="34"/>
      <c r="BC566" s="26"/>
      <c r="BD566" s="34"/>
      <c r="BE566" s="34"/>
      <c r="BF566" s="34"/>
      <c r="BI566" s="26"/>
    </row>
    <row r="567" spans="1:61" s="4" customFormat="1" ht="13.9" customHeight="1" x14ac:dyDescent="0.25">
      <c r="A567" s="3"/>
      <c r="B567" s="9" t="s">
        <v>627</v>
      </c>
      <c r="C567" s="5"/>
      <c r="D567" s="6"/>
      <c r="E567" s="7"/>
      <c r="F567" s="7"/>
      <c r="G567" s="7"/>
      <c r="H567" s="6"/>
      <c r="I567" s="6"/>
      <c r="J567" s="6">
        <f t="shared" si="211"/>
        <v>0</v>
      </c>
      <c r="K567" s="13" t="str">
        <f t="shared" si="198"/>
        <v>-</v>
      </c>
      <c r="L567" s="6" t="str">
        <f t="shared" si="195"/>
        <v/>
      </c>
      <c r="M567" s="25" t="str">
        <f>IF(I567="","-",IFERROR(VLOOKUP(L567,Segédlisták!$B$3:$C$18,2,0),"-"))</f>
        <v>-</v>
      </c>
      <c r="N567" s="42" t="str">
        <f t="shared" si="196"/>
        <v>-</v>
      </c>
      <c r="O567" s="43"/>
      <c r="P567" s="44" t="str">
        <f t="shared" si="212"/>
        <v>-</v>
      </c>
      <c r="Q567" s="7" t="s">
        <v>1071</v>
      </c>
      <c r="R567" s="1"/>
      <c r="S567" s="1"/>
      <c r="T567" s="17" t="str">
        <f t="shared" si="197"/>
        <v>-</v>
      </c>
      <c r="U567" s="36" t="str">
        <f t="shared" ca="1" si="213"/>
        <v>-</v>
      </c>
      <c r="V567" s="37" t="str">
        <f t="shared" ca="1" si="214"/>
        <v>-</v>
      </c>
      <c r="W567" s="38" t="str">
        <f t="shared" si="215"/>
        <v>-</v>
      </c>
      <c r="X567" s="39" t="str">
        <f t="shared" si="216"/>
        <v>-</v>
      </c>
      <c r="Y567" s="36" t="str">
        <f t="shared" ca="1" si="217"/>
        <v>-</v>
      </c>
      <c r="Z567" s="37" t="str">
        <f t="shared" ca="1" si="218"/>
        <v>-</v>
      </c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39" t="str">
        <f t="shared" si="199"/>
        <v>-</v>
      </c>
      <c r="AN567" s="39" t="str">
        <f t="shared" si="200"/>
        <v>-</v>
      </c>
      <c r="AO567" s="39" t="str">
        <f t="shared" si="201"/>
        <v>-</v>
      </c>
      <c r="AP567" s="39" t="str">
        <f t="shared" si="202"/>
        <v>-</v>
      </c>
      <c r="AQ567" s="39" t="str">
        <f t="shared" si="203"/>
        <v>-</v>
      </c>
      <c r="AR567" s="39" t="str">
        <f t="shared" si="204"/>
        <v>-</v>
      </c>
      <c r="AS567" s="39" t="str">
        <f t="shared" si="205"/>
        <v>-</v>
      </c>
      <c r="AT567" s="39" t="str">
        <f t="shared" si="206"/>
        <v>-</v>
      </c>
      <c r="AU567" s="39" t="str">
        <f t="shared" si="207"/>
        <v>-</v>
      </c>
      <c r="AV567" s="39" t="str">
        <f t="shared" si="208"/>
        <v>-</v>
      </c>
      <c r="AW567" s="39" t="str">
        <f t="shared" si="209"/>
        <v>-</v>
      </c>
      <c r="AX567" s="39" t="str">
        <f t="shared" si="210"/>
        <v>-</v>
      </c>
      <c r="AY567" s="3"/>
      <c r="AZ567" s="26"/>
      <c r="BA567" s="26"/>
      <c r="BB567" s="34"/>
      <c r="BC567" s="26"/>
      <c r="BD567" s="34"/>
      <c r="BE567" s="34"/>
      <c r="BF567" s="34"/>
      <c r="BI567" s="26"/>
    </row>
    <row r="568" spans="1:61" s="4" customFormat="1" ht="13.9" customHeight="1" x14ac:dyDescent="0.25">
      <c r="A568" s="3"/>
      <c r="B568" s="9" t="s">
        <v>628</v>
      </c>
      <c r="C568" s="5"/>
      <c r="D568" s="6"/>
      <c r="E568" s="7"/>
      <c r="F568" s="7"/>
      <c r="G568" s="7"/>
      <c r="H568" s="6"/>
      <c r="I568" s="6"/>
      <c r="J568" s="6">
        <f t="shared" si="211"/>
        <v>0</v>
      </c>
      <c r="K568" s="13" t="str">
        <f t="shared" si="198"/>
        <v>-</v>
      </c>
      <c r="L568" s="6" t="str">
        <f t="shared" si="195"/>
        <v/>
      </c>
      <c r="M568" s="25" t="str">
        <f>IF(I568="","-",IFERROR(VLOOKUP(L568,Segédlisták!$B$3:$C$18,2,0),"-"))</f>
        <v>-</v>
      </c>
      <c r="N568" s="42" t="str">
        <f t="shared" si="196"/>
        <v>-</v>
      </c>
      <c r="O568" s="43"/>
      <c r="P568" s="44" t="str">
        <f t="shared" si="212"/>
        <v>-</v>
      </c>
      <c r="Q568" s="7" t="s">
        <v>1071</v>
      </c>
      <c r="R568" s="1"/>
      <c r="S568" s="1"/>
      <c r="T568" s="17" t="str">
        <f t="shared" si="197"/>
        <v>-</v>
      </c>
      <c r="U568" s="36" t="str">
        <f t="shared" ca="1" si="213"/>
        <v>-</v>
      </c>
      <c r="V568" s="37" t="str">
        <f t="shared" ca="1" si="214"/>
        <v>-</v>
      </c>
      <c r="W568" s="38" t="str">
        <f t="shared" si="215"/>
        <v>-</v>
      </c>
      <c r="X568" s="39" t="str">
        <f t="shared" si="216"/>
        <v>-</v>
      </c>
      <c r="Y568" s="36" t="str">
        <f t="shared" ca="1" si="217"/>
        <v>-</v>
      </c>
      <c r="Z568" s="37" t="str">
        <f t="shared" ca="1" si="218"/>
        <v>-</v>
      </c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39" t="str">
        <f t="shared" si="199"/>
        <v>-</v>
      </c>
      <c r="AN568" s="39" t="str">
        <f t="shared" si="200"/>
        <v>-</v>
      </c>
      <c r="AO568" s="39" t="str">
        <f t="shared" si="201"/>
        <v>-</v>
      </c>
      <c r="AP568" s="39" t="str">
        <f t="shared" si="202"/>
        <v>-</v>
      </c>
      <c r="AQ568" s="39" t="str">
        <f t="shared" si="203"/>
        <v>-</v>
      </c>
      <c r="AR568" s="39" t="str">
        <f t="shared" si="204"/>
        <v>-</v>
      </c>
      <c r="AS568" s="39" t="str">
        <f t="shared" si="205"/>
        <v>-</v>
      </c>
      <c r="AT568" s="39" t="str">
        <f t="shared" si="206"/>
        <v>-</v>
      </c>
      <c r="AU568" s="39" t="str">
        <f t="shared" si="207"/>
        <v>-</v>
      </c>
      <c r="AV568" s="39" t="str">
        <f t="shared" si="208"/>
        <v>-</v>
      </c>
      <c r="AW568" s="39" t="str">
        <f t="shared" si="209"/>
        <v>-</v>
      </c>
      <c r="AX568" s="39" t="str">
        <f t="shared" si="210"/>
        <v>-</v>
      </c>
      <c r="AY568" s="3"/>
      <c r="AZ568" s="26"/>
      <c r="BA568" s="26"/>
      <c r="BB568" s="34"/>
      <c r="BC568" s="26"/>
      <c r="BD568" s="34"/>
      <c r="BE568" s="34"/>
      <c r="BF568" s="34"/>
      <c r="BI568" s="26"/>
    </row>
    <row r="569" spans="1:61" s="4" customFormat="1" ht="13.9" customHeight="1" x14ac:dyDescent="0.25">
      <c r="A569" s="3"/>
      <c r="B569" s="9" t="s">
        <v>629</v>
      </c>
      <c r="C569" s="5"/>
      <c r="D569" s="6"/>
      <c r="E569" s="7"/>
      <c r="F569" s="7"/>
      <c r="G569" s="7"/>
      <c r="H569" s="6"/>
      <c r="I569" s="6"/>
      <c r="J569" s="6">
        <f t="shared" si="211"/>
        <v>0</v>
      </c>
      <c r="K569" s="13" t="str">
        <f t="shared" si="198"/>
        <v>-</v>
      </c>
      <c r="L569" s="6" t="str">
        <f t="shared" si="195"/>
        <v/>
      </c>
      <c r="M569" s="25" t="str">
        <f>IF(I569="","-",IFERROR(VLOOKUP(L569,Segédlisták!$B$3:$C$18,2,0),"-"))</f>
        <v>-</v>
      </c>
      <c r="N569" s="42" t="str">
        <f t="shared" si="196"/>
        <v>-</v>
      </c>
      <c r="O569" s="43"/>
      <c r="P569" s="44" t="str">
        <f t="shared" si="212"/>
        <v>-</v>
      </c>
      <c r="Q569" s="7" t="s">
        <v>1071</v>
      </c>
      <c r="R569" s="1"/>
      <c r="S569" s="1"/>
      <c r="T569" s="17" t="str">
        <f t="shared" si="197"/>
        <v>-</v>
      </c>
      <c r="U569" s="36" t="str">
        <f t="shared" ca="1" si="213"/>
        <v>-</v>
      </c>
      <c r="V569" s="37" t="str">
        <f t="shared" ca="1" si="214"/>
        <v>-</v>
      </c>
      <c r="W569" s="38" t="str">
        <f t="shared" si="215"/>
        <v>-</v>
      </c>
      <c r="X569" s="39" t="str">
        <f t="shared" si="216"/>
        <v>-</v>
      </c>
      <c r="Y569" s="36" t="str">
        <f t="shared" ca="1" si="217"/>
        <v>-</v>
      </c>
      <c r="Z569" s="37" t="str">
        <f t="shared" ca="1" si="218"/>
        <v>-</v>
      </c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39" t="str">
        <f t="shared" si="199"/>
        <v>-</v>
      </c>
      <c r="AN569" s="39" t="str">
        <f t="shared" si="200"/>
        <v>-</v>
      </c>
      <c r="AO569" s="39" t="str">
        <f t="shared" si="201"/>
        <v>-</v>
      </c>
      <c r="AP569" s="39" t="str">
        <f t="shared" si="202"/>
        <v>-</v>
      </c>
      <c r="AQ569" s="39" t="str">
        <f t="shared" si="203"/>
        <v>-</v>
      </c>
      <c r="AR569" s="39" t="str">
        <f t="shared" si="204"/>
        <v>-</v>
      </c>
      <c r="AS569" s="39" t="str">
        <f t="shared" si="205"/>
        <v>-</v>
      </c>
      <c r="AT569" s="39" t="str">
        <f t="shared" si="206"/>
        <v>-</v>
      </c>
      <c r="AU569" s="39" t="str">
        <f t="shared" si="207"/>
        <v>-</v>
      </c>
      <c r="AV569" s="39" t="str">
        <f t="shared" si="208"/>
        <v>-</v>
      </c>
      <c r="AW569" s="39" t="str">
        <f t="shared" si="209"/>
        <v>-</v>
      </c>
      <c r="AX569" s="39" t="str">
        <f t="shared" si="210"/>
        <v>-</v>
      </c>
      <c r="AY569" s="3"/>
      <c r="AZ569" s="26"/>
      <c r="BA569" s="26"/>
      <c r="BB569" s="34"/>
      <c r="BC569" s="26"/>
      <c r="BD569" s="34"/>
      <c r="BE569" s="34"/>
      <c r="BF569" s="34"/>
      <c r="BI569" s="26"/>
    </row>
    <row r="570" spans="1:61" s="4" customFormat="1" ht="13.9" customHeight="1" x14ac:dyDescent="0.25">
      <c r="A570" s="3"/>
      <c r="B570" s="9" t="s">
        <v>630</v>
      </c>
      <c r="C570" s="5"/>
      <c r="D570" s="6"/>
      <c r="E570" s="7"/>
      <c r="F570" s="7"/>
      <c r="G570" s="7"/>
      <c r="H570" s="6"/>
      <c r="I570" s="6"/>
      <c r="J570" s="6">
        <f t="shared" si="211"/>
        <v>0</v>
      </c>
      <c r="K570" s="13" t="str">
        <f t="shared" si="198"/>
        <v>-</v>
      </c>
      <c r="L570" s="6" t="str">
        <f t="shared" si="195"/>
        <v/>
      </c>
      <c r="M570" s="25" t="str">
        <f>IF(I570="","-",IFERROR(VLOOKUP(L570,Segédlisták!$B$3:$C$18,2,0),"-"))</f>
        <v>-</v>
      </c>
      <c r="N570" s="42" t="str">
        <f t="shared" si="196"/>
        <v>-</v>
      </c>
      <c r="O570" s="43"/>
      <c r="P570" s="44" t="str">
        <f t="shared" si="212"/>
        <v>-</v>
      </c>
      <c r="Q570" s="7" t="s">
        <v>1071</v>
      </c>
      <c r="R570" s="1"/>
      <c r="S570" s="1"/>
      <c r="T570" s="17" t="str">
        <f t="shared" si="197"/>
        <v>-</v>
      </c>
      <c r="U570" s="36" t="str">
        <f t="shared" ca="1" si="213"/>
        <v>-</v>
      </c>
      <c r="V570" s="37" t="str">
        <f t="shared" ca="1" si="214"/>
        <v>-</v>
      </c>
      <c r="W570" s="38" t="str">
        <f t="shared" si="215"/>
        <v>-</v>
      </c>
      <c r="X570" s="39" t="str">
        <f t="shared" si="216"/>
        <v>-</v>
      </c>
      <c r="Y570" s="36" t="str">
        <f t="shared" ca="1" si="217"/>
        <v>-</v>
      </c>
      <c r="Z570" s="37" t="str">
        <f t="shared" ca="1" si="218"/>
        <v>-</v>
      </c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39" t="str">
        <f t="shared" si="199"/>
        <v>-</v>
      </c>
      <c r="AN570" s="39" t="str">
        <f t="shared" si="200"/>
        <v>-</v>
      </c>
      <c r="AO570" s="39" t="str">
        <f t="shared" si="201"/>
        <v>-</v>
      </c>
      <c r="AP570" s="39" t="str">
        <f t="shared" si="202"/>
        <v>-</v>
      </c>
      <c r="AQ570" s="39" t="str">
        <f t="shared" si="203"/>
        <v>-</v>
      </c>
      <c r="AR570" s="39" t="str">
        <f t="shared" si="204"/>
        <v>-</v>
      </c>
      <c r="AS570" s="39" t="str">
        <f t="shared" si="205"/>
        <v>-</v>
      </c>
      <c r="AT570" s="39" t="str">
        <f t="shared" si="206"/>
        <v>-</v>
      </c>
      <c r="AU570" s="39" t="str">
        <f t="shared" si="207"/>
        <v>-</v>
      </c>
      <c r="AV570" s="39" t="str">
        <f t="shared" si="208"/>
        <v>-</v>
      </c>
      <c r="AW570" s="39" t="str">
        <f t="shared" si="209"/>
        <v>-</v>
      </c>
      <c r="AX570" s="39" t="str">
        <f t="shared" si="210"/>
        <v>-</v>
      </c>
      <c r="AY570" s="3"/>
      <c r="AZ570" s="26"/>
      <c r="BA570" s="26"/>
      <c r="BB570" s="34"/>
      <c r="BC570" s="26"/>
      <c r="BD570" s="34"/>
      <c r="BE570" s="34"/>
      <c r="BF570" s="34"/>
      <c r="BI570" s="26"/>
    </row>
    <row r="571" spans="1:61" s="4" customFormat="1" ht="13.9" customHeight="1" x14ac:dyDescent="0.25">
      <c r="A571" s="3"/>
      <c r="B571" s="9" t="s">
        <v>631</v>
      </c>
      <c r="C571" s="5"/>
      <c r="D571" s="6"/>
      <c r="E571" s="7"/>
      <c r="F571" s="7"/>
      <c r="G571" s="7"/>
      <c r="H571" s="6"/>
      <c r="I571" s="6"/>
      <c r="J571" s="6">
        <f t="shared" si="211"/>
        <v>0</v>
      </c>
      <c r="K571" s="13" t="str">
        <f t="shared" si="198"/>
        <v>-</v>
      </c>
      <c r="L571" s="6" t="str">
        <f t="shared" si="195"/>
        <v/>
      </c>
      <c r="M571" s="25" t="str">
        <f>IF(I571="","-",IFERROR(VLOOKUP(L571,Segédlisták!$B$3:$C$18,2,0),"-"))</f>
        <v>-</v>
      </c>
      <c r="N571" s="42" t="str">
        <f t="shared" si="196"/>
        <v>-</v>
      </c>
      <c r="O571" s="43"/>
      <c r="P571" s="44" t="str">
        <f t="shared" si="212"/>
        <v>-</v>
      </c>
      <c r="Q571" s="7" t="s">
        <v>1071</v>
      </c>
      <c r="R571" s="1"/>
      <c r="S571" s="1"/>
      <c r="T571" s="17" t="str">
        <f t="shared" si="197"/>
        <v>-</v>
      </c>
      <c r="U571" s="36" t="str">
        <f t="shared" ca="1" si="213"/>
        <v>-</v>
      </c>
      <c r="V571" s="37" t="str">
        <f t="shared" ca="1" si="214"/>
        <v>-</v>
      </c>
      <c r="W571" s="38" t="str">
        <f t="shared" si="215"/>
        <v>-</v>
      </c>
      <c r="X571" s="39" t="str">
        <f t="shared" si="216"/>
        <v>-</v>
      </c>
      <c r="Y571" s="36" t="str">
        <f t="shared" ca="1" si="217"/>
        <v>-</v>
      </c>
      <c r="Z571" s="37" t="str">
        <f t="shared" ca="1" si="218"/>
        <v>-</v>
      </c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39" t="str">
        <f t="shared" si="199"/>
        <v>-</v>
      </c>
      <c r="AN571" s="39" t="str">
        <f t="shared" si="200"/>
        <v>-</v>
      </c>
      <c r="AO571" s="39" t="str">
        <f t="shared" si="201"/>
        <v>-</v>
      </c>
      <c r="AP571" s="39" t="str">
        <f t="shared" si="202"/>
        <v>-</v>
      </c>
      <c r="AQ571" s="39" t="str">
        <f t="shared" si="203"/>
        <v>-</v>
      </c>
      <c r="AR571" s="39" t="str">
        <f t="shared" si="204"/>
        <v>-</v>
      </c>
      <c r="AS571" s="39" t="str">
        <f t="shared" si="205"/>
        <v>-</v>
      </c>
      <c r="AT571" s="39" t="str">
        <f t="shared" si="206"/>
        <v>-</v>
      </c>
      <c r="AU571" s="39" t="str">
        <f t="shared" si="207"/>
        <v>-</v>
      </c>
      <c r="AV571" s="39" t="str">
        <f t="shared" si="208"/>
        <v>-</v>
      </c>
      <c r="AW571" s="39" t="str">
        <f t="shared" si="209"/>
        <v>-</v>
      </c>
      <c r="AX571" s="39" t="str">
        <f t="shared" si="210"/>
        <v>-</v>
      </c>
      <c r="AY571" s="3"/>
      <c r="AZ571" s="26"/>
      <c r="BA571" s="26"/>
      <c r="BB571" s="34"/>
      <c r="BC571" s="26"/>
      <c r="BD571" s="34"/>
      <c r="BE571" s="34"/>
      <c r="BF571" s="34"/>
      <c r="BI571" s="26"/>
    </row>
    <row r="572" spans="1:61" s="4" customFormat="1" ht="13.9" customHeight="1" x14ac:dyDescent="0.25">
      <c r="A572" s="3"/>
      <c r="B572" s="9" t="s">
        <v>632</v>
      </c>
      <c r="C572" s="5"/>
      <c r="D572" s="6"/>
      <c r="E572" s="7"/>
      <c r="F572" s="7"/>
      <c r="G572" s="7"/>
      <c r="H572" s="6"/>
      <c r="I572" s="6"/>
      <c r="J572" s="6">
        <f t="shared" si="211"/>
        <v>0</v>
      </c>
      <c r="K572" s="13" t="str">
        <f t="shared" si="198"/>
        <v>-</v>
      </c>
      <c r="L572" s="6" t="str">
        <f t="shared" si="195"/>
        <v/>
      </c>
      <c r="M572" s="25" t="str">
        <f>IF(I572="","-",IFERROR(VLOOKUP(L572,Segédlisták!$B$3:$C$18,2,0),"-"))</f>
        <v>-</v>
      </c>
      <c r="N572" s="42" t="str">
        <f t="shared" si="196"/>
        <v>-</v>
      </c>
      <c r="O572" s="43"/>
      <c r="P572" s="44" t="str">
        <f t="shared" si="212"/>
        <v>-</v>
      </c>
      <c r="Q572" s="7" t="s">
        <v>1071</v>
      </c>
      <c r="R572" s="1"/>
      <c r="S572" s="1"/>
      <c r="T572" s="17" t="str">
        <f t="shared" si="197"/>
        <v>-</v>
      </c>
      <c r="U572" s="36" t="str">
        <f t="shared" ca="1" si="213"/>
        <v>-</v>
      </c>
      <c r="V572" s="37" t="str">
        <f t="shared" ca="1" si="214"/>
        <v>-</v>
      </c>
      <c r="W572" s="38" t="str">
        <f t="shared" si="215"/>
        <v>-</v>
      </c>
      <c r="X572" s="39" t="str">
        <f t="shared" si="216"/>
        <v>-</v>
      </c>
      <c r="Y572" s="36" t="str">
        <f t="shared" ca="1" si="217"/>
        <v>-</v>
      </c>
      <c r="Z572" s="37" t="str">
        <f t="shared" ca="1" si="218"/>
        <v>-</v>
      </c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39" t="str">
        <f t="shared" si="199"/>
        <v>-</v>
      </c>
      <c r="AN572" s="39" t="str">
        <f t="shared" si="200"/>
        <v>-</v>
      </c>
      <c r="AO572" s="39" t="str">
        <f t="shared" si="201"/>
        <v>-</v>
      </c>
      <c r="AP572" s="39" t="str">
        <f t="shared" si="202"/>
        <v>-</v>
      </c>
      <c r="AQ572" s="39" t="str">
        <f t="shared" si="203"/>
        <v>-</v>
      </c>
      <c r="AR572" s="39" t="str">
        <f t="shared" si="204"/>
        <v>-</v>
      </c>
      <c r="AS572" s="39" t="str">
        <f t="shared" si="205"/>
        <v>-</v>
      </c>
      <c r="AT572" s="39" t="str">
        <f t="shared" si="206"/>
        <v>-</v>
      </c>
      <c r="AU572" s="39" t="str">
        <f t="shared" si="207"/>
        <v>-</v>
      </c>
      <c r="AV572" s="39" t="str">
        <f t="shared" si="208"/>
        <v>-</v>
      </c>
      <c r="AW572" s="39" t="str">
        <f t="shared" si="209"/>
        <v>-</v>
      </c>
      <c r="AX572" s="39" t="str">
        <f t="shared" si="210"/>
        <v>-</v>
      </c>
      <c r="AY572" s="3"/>
      <c r="AZ572" s="26"/>
      <c r="BA572" s="26"/>
      <c r="BB572" s="34"/>
      <c r="BC572" s="26"/>
      <c r="BD572" s="34"/>
      <c r="BE572" s="34"/>
      <c r="BF572" s="34"/>
      <c r="BI572" s="26"/>
    </row>
    <row r="573" spans="1:61" s="4" customFormat="1" ht="13.9" customHeight="1" x14ac:dyDescent="0.25">
      <c r="A573" s="3"/>
      <c r="B573" s="9" t="s">
        <v>633</v>
      </c>
      <c r="C573" s="5"/>
      <c r="D573" s="6"/>
      <c r="E573" s="7"/>
      <c r="F573" s="7"/>
      <c r="G573" s="7"/>
      <c r="H573" s="6"/>
      <c r="I573" s="6"/>
      <c r="J573" s="6">
        <f t="shared" si="211"/>
        <v>0</v>
      </c>
      <c r="K573" s="13" t="str">
        <f t="shared" si="198"/>
        <v>-</v>
      </c>
      <c r="L573" s="6" t="str">
        <f t="shared" si="195"/>
        <v/>
      </c>
      <c r="M573" s="25" t="str">
        <f>IF(I573="","-",IFERROR(VLOOKUP(L573,Segédlisták!$B$3:$C$18,2,0),"-"))</f>
        <v>-</v>
      </c>
      <c r="N573" s="42" t="str">
        <f t="shared" si="196"/>
        <v>-</v>
      </c>
      <c r="O573" s="43"/>
      <c r="P573" s="44" t="str">
        <f t="shared" si="212"/>
        <v>-</v>
      </c>
      <c r="Q573" s="7" t="s">
        <v>1071</v>
      </c>
      <c r="R573" s="1"/>
      <c r="S573" s="1"/>
      <c r="T573" s="17" t="str">
        <f t="shared" si="197"/>
        <v>-</v>
      </c>
      <c r="U573" s="36" t="str">
        <f t="shared" ca="1" si="213"/>
        <v>-</v>
      </c>
      <c r="V573" s="37" t="str">
        <f t="shared" ca="1" si="214"/>
        <v>-</v>
      </c>
      <c r="W573" s="38" t="str">
        <f t="shared" si="215"/>
        <v>-</v>
      </c>
      <c r="X573" s="39" t="str">
        <f t="shared" si="216"/>
        <v>-</v>
      </c>
      <c r="Y573" s="36" t="str">
        <f t="shared" ca="1" si="217"/>
        <v>-</v>
      </c>
      <c r="Z573" s="37" t="str">
        <f t="shared" ca="1" si="218"/>
        <v>-</v>
      </c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39" t="str">
        <f t="shared" si="199"/>
        <v>-</v>
      </c>
      <c r="AN573" s="39" t="str">
        <f t="shared" si="200"/>
        <v>-</v>
      </c>
      <c r="AO573" s="39" t="str">
        <f t="shared" si="201"/>
        <v>-</v>
      </c>
      <c r="AP573" s="39" t="str">
        <f t="shared" si="202"/>
        <v>-</v>
      </c>
      <c r="AQ573" s="39" t="str">
        <f t="shared" si="203"/>
        <v>-</v>
      </c>
      <c r="AR573" s="39" t="str">
        <f t="shared" si="204"/>
        <v>-</v>
      </c>
      <c r="AS573" s="39" t="str">
        <f t="shared" si="205"/>
        <v>-</v>
      </c>
      <c r="AT573" s="39" t="str">
        <f t="shared" si="206"/>
        <v>-</v>
      </c>
      <c r="AU573" s="39" t="str">
        <f t="shared" si="207"/>
        <v>-</v>
      </c>
      <c r="AV573" s="39" t="str">
        <f t="shared" si="208"/>
        <v>-</v>
      </c>
      <c r="AW573" s="39" t="str">
        <f t="shared" si="209"/>
        <v>-</v>
      </c>
      <c r="AX573" s="39" t="str">
        <f t="shared" si="210"/>
        <v>-</v>
      </c>
      <c r="AY573" s="3"/>
      <c r="AZ573" s="26"/>
      <c r="BA573" s="26"/>
      <c r="BB573" s="34"/>
      <c r="BC573" s="26"/>
      <c r="BD573" s="34"/>
      <c r="BE573" s="34"/>
      <c r="BF573" s="34"/>
      <c r="BI573" s="26"/>
    </row>
    <row r="574" spans="1:61" s="4" customFormat="1" ht="13.9" customHeight="1" x14ac:dyDescent="0.25">
      <c r="A574" s="3"/>
      <c r="B574" s="9" t="s">
        <v>634</v>
      </c>
      <c r="C574" s="5"/>
      <c r="D574" s="6"/>
      <c r="E574" s="7"/>
      <c r="F574" s="7"/>
      <c r="G574" s="7"/>
      <c r="H574" s="6"/>
      <c r="I574" s="6"/>
      <c r="J574" s="6">
        <f t="shared" si="211"/>
        <v>0</v>
      </c>
      <c r="K574" s="13" t="str">
        <f t="shared" si="198"/>
        <v>-</v>
      </c>
      <c r="L574" s="6" t="str">
        <f t="shared" si="195"/>
        <v/>
      </c>
      <c r="M574" s="25" t="str">
        <f>IF(I574="","-",IFERROR(VLOOKUP(L574,Segédlisták!$B$3:$C$18,2,0),"-"))</f>
        <v>-</v>
      </c>
      <c r="N574" s="42" t="str">
        <f t="shared" si="196"/>
        <v>-</v>
      </c>
      <c r="O574" s="43"/>
      <c r="P574" s="44" t="str">
        <f t="shared" si="212"/>
        <v>-</v>
      </c>
      <c r="Q574" s="7" t="s">
        <v>1071</v>
      </c>
      <c r="R574" s="1"/>
      <c r="S574" s="1"/>
      <c r="T574" s="17" t="str">
        <f t="shared" si="197"/>
        <v>-</v>
      </c>
      <c r="U574" s="36" t="str">
        <f t="shared" ca="1" si="213"/>
        <v>-</v>
      </c>
      <c r="V574" s="37" t="str">
        <f t="shared" ca="1" si="214"/>
        <v>-</v>
      </c>
      <c r="W574" s="38" t="str">
        <f t="shared" si="215"/>
        <v>-</v>
      </c>
      <c r="X574" s="39" t="str">
        <f t="shared" si="216"/>
        <v>-</v>
      </c>
      <c r="Y574" s="36" t="str">
        <f t="shared" ca="1" si="217"/>
        <v>-</v>
      </c>
      <c r="Z574" s="37" t="str">
        <f t="shared" ca="1" si="218"/>
        <v>-</v>
      </c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39" t="str">
        <f t="shared" si="199"/>
        <v>-</v>
      </c>
      <c r="AN574" s="39" t="str">
        <f t="shared" si="200"/>
        <v>-</v>
      </c>
      <c r="AO574" s="39" t="str">
        <f t="shared" si="201"/>
        <v>-</v>
      </c>
      <c r="AP574" s="39" t="str">
        <f t="shared" si="202"/>
        <v>-</v>
      </c>
      <c r="AQ574" s="39" t="str">
        <f t="shared" si="203"/>
        <v>-</v>
      </c>
      <c r="AR574" s="39" t="str">
        <f t="shared" si="204"/>
        <v>-</v>
      </c>
      <c r="AS574" s="39" t="str">
        <f t="shared" si="205"/>
        <v>-</v>
      </c>
      <c r="AT574" s="39" t="str">
        <f t="shared" si="206"/>
        <v>-</v>
      </c>
      <c r="AU574" s="39" t="str">
        <f t="shared" si="207"/>
        <v>-</v>
      </c>
      <c r="AV574" s="39" t="str">
        <f t="shared" si="208"/>
        <v>-</v>
      </c>
      <c r="AW574" s="39" t="str">
        <f t="shared" si="209"/>
        <v>-</v>
      </c>
      <c r="AX574" s="39" t="str">
        <f t="shared" si="210"/>
        <v>-</v>
      </c>
      <c r="AY574" s="3"/>
      <c r="AZ574" s="26"/>
      <c r="BA574" s="26"/>
      <c r="BB574" s="34"/>
      <c r="BC574" s="26"/>
      <c r="BD574" s="34"/>
      <c r="BE574" s="34"/>
      <c r="BF574" s="34"/>
      <c r="BI574" s="26"/>
    </row>
    <row r="575" spans="1:61" s="4" customFormat="1" ht="13.9" customHeight="1" x14ac:dyDescent="0.25">
      <c r="A575" s="3"/>
      <c r="B575" s="9" t="s">
        <v>635</v>
      </c>
      <c r="C575" s="5"/>
      <c r="D575" s="6"/>
      <c r="E575" s="7"/>
      <c r="F575" s="7"/>
      <c r="G575" s="7"/>
      <c r="H575" s="6"/>
      <c r="I575" s="6"/>
      <c r="J575" s="6">
        <f t="shared" si="211"/>
        <v>0</v>
      </c>
      <c r="K575" s="13" t="str">
        <f t="shared" si="198"/>
        <v>-</v>
      </c>
      <c r="L575" s="6" t="str">
        <f t="shared" ref="L575:L638" si="219">RIGHT(LEFT(I575,5),2)</f>
        <v/>
      </c>
      <c r="M575" s="25" t="str">
        <f>IF(I575="","-",IFERROR(VLOOKUP(L575,Segédlisták!$B$3:$C$18,2,0),"-"))</f>
        <v>-</v>
      </c>
      <c r="N575" s="42" t="str">
        <f t="shared" ref="N575:N638" si="220">IF(O575="","-",15*O575)</f>
        <v>-</v>
      </c>
      <c r="O575" s="43"/>
      <c r="P575" s="44" t="str">
        <f t="shared" si="212"/>
        <v>-</v>
      </c>
      <c r="Q575" s="7" t="s">
        <v>1071</v>
      </c>
      <c r="R575" s="1"/>
      <c r="S575" s="1"/>
      <c r="T575" s="17" t="str">
        <f t="shared" ref="T575:T638" si="221">IF(OR($R575="",S575=""),"-",DATEDIF(R575,S575,"m"))</f>
        <v>-</v>
      </c>
      <c r="U575" s="36" t="str">
        <f t="shared" ca="1" si="213"/>
        <v>-</v>
      </c>
      <c r="V575" s="37" t="str">
        <f t="shared" ca="1" si="214"/>
        <v>-</v>
      </c>
      <c r="W575" s="38" t="str">
        <f t="shared" si="215"/>
        <v>-</v>
      </c>
      <c r="X575" s="39" t="str">
        <f t="shared" si="216"/>
        <v>-</v>
      </c>
      <c r="Y575" s="36" t="str">
        <f t="shared" ca="1" si="217"/>
        <v>-</v>
      </c>
      <c r="Z575" s="37" t="str">
        <f t="shared" ca="1" si="218"/>
        <v>-</v>
      </c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39" t="str">
        <f t="shared" si="199"/>
        <v>-</v>
      </c>
      <c r="AN575" s="39" t="str">
        <f t="shared" si="200"/>
        <v>-</v>
      </c>
      <c r="AO575" s="39" t="str">
        <f t="shared" si="201"/>
        <v>-</v>
      </c>
      <c r="AP575" s="39" t="str">
        <f t="shared" si="202"/>
        <v>-</v>
      </c>
      <c r="AQ575" s="39" t="str">
        <f t="shared" si="203"/>
        <v>-</v>
      </c>
      <c r="AR575" s="39" t="str">
        <f t="shared" si="204"/>
        <v>-</v>
      </c>
      <c r="AS575" s="39" t="str">
        <f t="shared" si="205"/>
        <v>-</v>
      </c>
      <c r="AT575" s="39" t="str">
        <f t="shared" si="206"/>
        <v>-</v>
      </c>
      <c r="AU575" s="39" t="str">
        <f t="shared" si="207"/>
        <v>-</v>
      </c>
      <c r="AV575" s="39" t="str">
        <f t="shared" si="208"/>
        <v>-</v>
      </c>
      <c r="AW575" s="39" t="str">
        <f t="shared" si="209"/>
        <v>-</v>
      </c>
      <c r="AX575" s="39" t="str">
        <f t="shared" si="210"/>
        <v>-</v>
      </c>
      <c r="AY575" s="3"/>
      <c r="AZ575" s="26"/>
      <c r="BA575" s="26"/>
      <c r="BB575" s="34"/>
      <c r="BC575" s="26"/>
      <c r="BD575" s="34"/>
      <c r="BE575" s="34"/>
      <c r="BF575" s="34"/>
      <c r="BI575" s="26"/>
    </row>
    <row r="576" spans="1:61" s="4" customFormat="1" ht="13.9" customHeight="1" x14ac:dyDescent="0.25">
      <c r="A576" s="3"/>
      <c r="B576" s="9" t="s">
        <v>636</v>
      </c>
      <c r="C576" s="5"/>
      <c r="D576" s="6"/>
      <c r="E576" s="7"/>
      <c r="F576" s="7"/>
      <c r="G576" s="7"/>
      <c r="H576" s="6"/>
      <c r="I576" s="6"/>
      <c r="J576" s="6">
        <f t="shared" si="211"/>
        <v>0</v>
      </c>
      <c r="K576" s="13" t="str">
        <f t="shared" si="198"/>
        <v>-</v>
      </c>
      <c r="L576" s="6" t="str">
        <f t="shared" si="219"/>
        <v/>
      </c>
      <c r="M576" s="25" t="str">
        <f>IF(I576="","-",IFERROR(VLOOKUP(L576,Segédlisták!$B$3:$C$18,2,0),"-"))</f>
        <v>-</v>
      </c>
      <c r="N576" s="42" t="str">
        <f t="shared" si="220"/>
        <v>-</v>
      </c>
      <c r="O576" s="43"/>
      <c r="P576" s="44" t="str">
        <f t="shared" si="212"/>
        <v>-</v>
      </c>
      <c r="Q576" s="7" t="s">
        <v>1071</v>
      </c>
      <c r="R576" s="1"/>
      <c r="S576" s="1"/>
      <c r="T576" s="17" t="str">
        <f t="shared" si="221"/>
        <v>-</v>
      </c>
      <c r="U576" s="36" t="str">
        <f t="shared" ca="1" si="213"/>
        <v>-</v>
      </c>
      <c r="V576" s="37" t="str">
        <f t="shared" ca="1" si="214"/>
        <v>-</v>
      </c>
      <c r="W576" s="38" t="str">
        <f t="shared" si="215"/>
        <v>-</v>
      </c>
      <c r="X576" s="39" t="str">
        <f t="shared" si="216"/>
        <v>-</v>
      </c>
      <c r="Y576" s="36" t="str">
        <f t="shared" ca="1" si="217"/>
        <v>-</v>
      </c>
      <c r="Z576" s="37" t="str">
        <f t="shared" ca="1" si="218"/>
        <v>-</v>
      </c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39" t="str">
        <f t="shared" si="199"/>
        <v>-</v>
      </c>
      <c r="AN576" s="39" t="str">
        <f t="shared" si="200"/>
        <v>-</v>
      </c>
      <c r="AO576" s="39" t="str">
        <f t="shared" si="201"/>
        <v>-</v>
      </c>
      <c r="AP576" s="39" t="str">
        <f t="shared" si="202"/>
        <v>-</v>
      </c>
      <c r="AQ576" s="39" t="str">
        <f t="shared" si="203"/>
        <v>-</v>
      </c>
      <c r="AR576" s="39" t="str">
        <f t="shared" si="204"/>
        <v>-</v>
      </c>
      <c r="AS576" s="39" t="str">
        <f t="shared" si="205"/>
        <v>-</v>
      </c>
      <c r="AT576" s="39" t="str">
        <f t="shared" si="206"/>
        <v>-</v>
      </c>
      <c r="AU576" s="39" t="str">
        <f t="shared" si="207"/>
        <v>-</v>
      </c>
      <c r="AV576" s="39" t="str">
        <f t="shared" si="208"/>
        <v>-</v>
      </c>
      <c r="AW576" s="39" t="str">
        <f t="shared" si="209"/>
        <v>-</v>
      </c>
      <c r="AX576" s="39" t="str">
        <f t="shared" si="210"/>
        <v>-</v>
      </c>
      <c r="AY576" s="3"/>
      <c r="AZ576" s="26"/>
      <c r="BA576" s="26"/>
      <c r="BB576" s="34"/>
      <c r="BC576" s="26"/>
      <c r="BD576" s="34"/>
      <c r="BE576" s="34"/>
      <c r="BF576" s="34"/>
      <c r="BI576" s="26"/>
    </row>
    <row r="577" spans="1:61" s="4" customFormat="1" ht="13.9" customHeight="1" x14ac:dyDescent="0.25">
      <c r="A577" s="3"/>
      <c r="B577" s="9" t="s">
        <v>637</v>
      </c>
      <c r="C577" s="5"/>
      <c r="D577" s="6"/>
      <c r="E577" s="7"/>
      <c r="F577" s="7"/>
      <c r="G577" s="7"/>
      <c r="H577" s="6"/>
      <c r="I577" s="6"/>
      <c r="J577" s="6">
        <f t="shared" si="211"/>
        <v>0</v>
      </c>
      <c r="K577" s="13" t="str">
        <f t="shared" si="198"/>
        <v>-</v>
      </c>
      <c r="L577" s="6" t="str">
        <f t="shared" si="219"/>
        <v/>
      </c>
      <c r="M577" s="25" t="str">
        <f>IF(I577="","-",IFERROR(VLOOKUP(L577,Segédlisták!$B$3:$C$18,2,0),"-"))</f>
        <v>-</v>
      </c>
      <c r="N577" s="42" t="str">
        <f t="shared" si="220"/>
        <v>-</v>
      </c>
      <c r="O577" s="43"/>
      <c r="P577" s="44" t="str">
        <f t="shared" si="212"/>
        <v>-</v>
      </c>
      <c r="Q577" s="7" t="s">
        <v>1071</v>
      </c>
      <c r="R577" s="1"/>
      <c r="S577" s="1"/>
      <c r="T577" s="17" t="str">
        <f t="shared" si="221"/>
        <v>-</v>
      </c>
      <c r="U577" s="36" t="str">
        <f t="shared" ca="1" si="213"/>
        <v>-</v>
      </c>
      <c r="V577" s="37" t="str">
        <f t="shared" ca="1" si="214"/>
        <v>-</v>
      </c>
      <c r="W577" s="38" t="str">
        <f t="shared" si="215"/>
        <v>-</v>
      </c>
      <c r="X577" s="39" t="str">
        <f t="shared" si="216"/>
        <v>-</v>
      </c>
      <c r="Y577" s="36" t="str">
        <f t="shared" ca="1" si="217"/>
        <v>-</v>
      </c>
      <c r="Z577" s="37" t="str">
        <f t="shared" ca="1" si="218"/>
        <v>-</v>
      </c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39" t="str">
        <f t="shared" si="199"/>
        <v>-</v>
      </c>
      <c r="AN577" s="39" t="str">
        <f t="shared" si="200"/>
        <v>-</v>
      </c>
      <c r="AO577" s="39" t="str">
        <f t="shared" si="201"/>
        <v>-</v>
      </c>
      <c r="AP577" s="39" t="str">
        <f t="shared" si="202"/>
        <v>-</v>
      </c>
      <c r="AQ577" s="39" t="str">
        <f t="shared" si="203"/>
        <v>-</v>
      </c>
      <c r="AR577" s="39" t="str">
        <f t="shared" si="204"/>
        <v>-</v>
      </c>
      <c r="AS577" s="39" t="str">
        <f t="shared" si="205"/>
        <v>-</v>
      </c>
      <c r="AT577" s="39" t="str">
        <f t="shared" si="206"/>
        <v>-</v>
      </c>
      <c r="AU577" s="39" t="str">
        <f t="shared" si="207"/>
        <v>-</v>
      </c>
      <c r="AV577" s="39" t="str">
        <f t="shared" si="208"/>
        <v>-</v>
      </c>
      <c r="AW577" s="39" t="str">
        <f t="shared" si="209"/>
        <v>-</v>
      </c>
      <c r="AX577" s="39" t="str">
        <f t="shared" si="210"/>
        <v>-</v>
      </c>
      <c r="AY577" s="3"/>
      <c r="AZ577" s="26"/>
      <c r="BA577" s="26"/>
      <c r="BB577" s="34"/>
      <c r="BC577" s="26"/>
      <c r="BD577" s="34"/>
      <c r="BE577" s="34"/>
      <c r="BF577" s="34"/>
      <c r="BI577" s="26"/>
    </row>
    <row r="578" spans="1:61" s="4" customFormat="1" ht="13.9" customHeight="1" x14ac:dyDescent="0.25">
      <c r="A578" s="3"/>
      <c r="B578" s="9" t="s">
        <v>638</v>
      </c>
      <c r="C578" s="5"/>
      <c r="D578" s="6"/>
      <c r="E578" s="7"/>
      <c r="F578" s="7"/>
      <c r="G578" s="7"/>
      <c r="H578" s="6"/>
      <c r="I578" s="6"/>
      <c r="J578" s="6">
        <f t="shared" si="211"/>
        <v>0</v>
      </c>
      <c r="K578" s="13" t="str">
        <f t="shared" si="198"/>
        <v>-</v>
      </c>
      <c r="L578" s="6" t="str">
        <f t="shared" si="219"/>
        <v/>
      </c>
      <c r="M578" s="25" t="str">
        <f>IF(I578="","-",IFERROR(VLOOKUP(L578,Segédlisták!$B$3:$C$18,2,0),"-"))</f>
        <v>-</v>
      </c>
      <c r="N578" s="42" t="str">
        <f t="shared" si="220"/>
        <v>-</v>
      </c>
      <c r="O578" s="43"/>
      <c r="P578" s="44" t="str">
        <f t="shared" si="212"/>
        <v>-</v>
      </c>
      <c r="Q578" s="7" t="s">
        <v>1071</v>
      </c>
      <c r="R578" s="1"/>
      <c r="S578" s="1"/>
      <c r="T578" s="17" t="str">
        <f t="shared" si="221"/>
        <v>-</v>
      </c>
      <c r="U578" s="36" t="str">
        <f t="shared" ca="1" si="213"/>
        <v>-</v>
      </c>
      <c r="V578" s="37" t="str">
        <f t="shared" ca="1" si="214"/>
        <v>-</v>
      </c>
      <c r="W578" s="38" t="str">
        <f t="shared" si="215"/>
        <v>-</v>
      </c>
      <c r="X578" s="39" t="str">
        <f t="shared" si="216"/>
        <v>-</v>
      </c>
      <c r="Y578" s="36" t="str">
        <f t="shared" ca="1" si="217"/>
        <v>-</v>
      </c>
      <c r="Z578" s="37" t="str">
        <f t="shared" ca="1" si="218"/>
        <v>-</v>
      </c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39" t="str">
        <f t="shared" si="199"/>
        <v>-</v>
      </c>
      <c r="AN578" s="39" t="str">
        <f t="shared" si="200"/>
        <v>-</v>
      </c>
      <c r="AO578" s="39" t="str">
        <f t="shared" si="201"/>
        <v>-</v>
      </c>
      <c r="AP578" s="39" t="str">
        <f t="shared" si="202"/>
        <v>-</v>
      </c>
      <c r="AQ578" s="39" t="str">
        <f t="shared" si="203"/>
        <v>-</v>
      </c>
      <c r="AR578" s="39" t="str">
        <f t="shared" si="204"/>
        <v>-</v>
      </c>
      <c r="AS578" s="39" t="str">
        <f t="shared" si="205"/>
        <v>-</v>
      </c>
      <c r="AT578" s="39" t="str">
        <f t="shared" si="206"/>
        <v>-</v>
      </c>
      <c r="AU578" s="39" t="str">
        <f t="shared" si="207"/>
        <v>-</v>
      </c>
      <c r="AV578" s="39" t="str">
        <f t="shared" si="208"/>
        <v>-</v>
      </c>
      <c r="AW578" s="39" t="str">
        <f t="shared" si="209"/>
        <v>-</v>
      </c>
      <c r="AX578" s="39" t="str">
        <f t="shared" si="210"/>
        <v>-</v>
      </c>
      <c r="AY578" s="3"/>
      <c r="AZ578" s="26"/>
      <c r="BA578" s="26"/>
      <c r="BB578" s="34"/>
      <c r="BC578" s="26"/>
      <c r="BD578" s="34"/>
      <c r="BE578" s="34"/>
      <c r="BF578" s="34"/>
      <c r="BI578" s="26"/>
    </row>
    <row r="579" spans="1:61" s="4" customFormat="1" ht="13.9" customHeight="1" x14ac:dyDescent="0.25">
      <c r="A579" s="3"/>
      <c r="B579" s="9" t="s">
        <v>639</v>
      </c>
      <c r="C579" s="5"/>
      <c r="D579" s="6"/>
      <c r="E579" s="7"/>
      <c r="F579" s="7"/>
      <c r="G579" s="7"/>
      <c r="H579" s="6"/>
      <c r="I579" s="6"/>
      <c r="J579" s="6">
        <f t="shared" si="211"/>
        <v>0</v>
      </c>
      <c r="K579" s="13" t="str">
        <f t="shared" si="198"/>
        <v>-</v>
      </c>
      <c r="L579" s="6" t="str">
        <f t="shared" si="219"/>
        <v/>
      </c>
      <c r="M579" s="25" t="str">
        <f>IF(I579="","-",IFERROR(VLOOKUP(L579,Segédlisták!$B$3:$C$18,2,0),"-"))</f>
        <v>-</v>
      </c>
      <c r="N579" s="42" t="str">
        <f t="shared" si="220"/>
        <v>-</v>
      </c>
      <c r="O579" s="43"/>
      <c r="P579" s="44" t="str">
        <f t="shared" si="212"/>
        <v>-</v>
      </c>
      <c r="Q579" s="7" t="s">
        <v>1071</v>
      </c>
      <c r="R579" s="1"/>
      <c r="S579" s="1"/>
      <c r="T579" s="17" t="str">
        <f t="shared" si="221"/>
        <v>-</v>
      </c>
      <c r="U579" s="36" t="str">
        <f t="shared" ca="1" si="213"/>
        <v>-</v>
      </c>
      <c r="V579" s="37" t="str">
        <f t="shared" ca="1" si="214"/>
        <v>-</v>
      </c>
      <c r="W579" s="38" t="str">
        <f t="shared" si="215"/>
        <v>-</v>
      </c>
      <c r="X579" s="39" t="str">
        <f t="shared" si="216"/>
        <v>-</v>
      </c>
      <c r="Y579" s="36" t="str">
        <f t="shared" ca="1" si="217"/>
        <v>-</v>
      </c>
      <c r="Z579" s="37" t="str">
        <f t="shared" ca="1" si="218"/>
        <v>-</v>
      </c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39" t="str">
        <f t="shared" si="199"/>
        <v>-</v>
      </c>
      <c r="AN579" s="39" t="str">
        <f t="shared" si="200"/>
        <v>-</v>
      </c>
      <c r="AO579" s="39" t="str">
        <f t="shared" si="201"/>
        <v>-</v>
      </c>
      <c r="AP579" s="39" t="str">
        <f t="shared" si="202"/>
        <v>-</v>
      </c>
      <c r="AQ579" s="39" t="str">
        <f t="shared" si="203"/>
        <v>-</v>
      </c>
      <c r="AR579" s="39" t="str">
        <f t="shared" si="204"/>
        <v>-</v>
      </c>
      <c r="AS579" s="39" t="str">
        <f t="shared" si="205"/>
        <v>-</v>
      </c>
      <c r="AT579" s="39" t="str">
        <f t="shared" si="206"/>
        <v>-</v>
      </c>
      <c r="AU579" s="39" t="str">
        <f t="shared" si="207"/>
        <v>-</v>
      </c>
      <c r="AV579" s="39" t="str">
        <f t="shared" si="208"/>
        <v>-</v>
      </c>
      <c r="AW579" s="39" t="str">
        <f t="shared" si="209"/>
        <v>-</v>
      </c>
      <c r="AX579" s="39" t="str">
        <f t="shared" si="210"/>
        <v>-</v>
      </c>
      <c r="AY579" s="3"/>
      <c r="AZ579" s="26"/>
      <c r="BA579" s="26"/>
      <c r="BB579" s="34"/>
      <c r="BC579" s="26"/>
      <c r="BD579" s="34"/>
      <c r="BE579" s="34"/>
      <c r="BF579" s="34"/>
      <c r="BI579" s="26"/>
    </row>
    <row r="580" spans="1:61" s="4" customFormat="1" ht="13.9" customHeight="1" x14ac:dyDescent="0.25">
      <c r="A580" s="3"/>
      <c r="B580" s="9" t="s">
        <v>640</v>
      </c>
      <c r="C580" s="5"/>
      <c r="D580" s="6"/>
      <c r="E580" s="7"/>
      <c r="F580" s="7"/>
      <c r="G580" s="7"/>
      <c r="H580" s="6"/>
      <c r="I580" s="6"/>
      <c r="J580" s="6">
        <f t="shared" si="211"/>
        <v>0</v>
      </c>
      <c r="K580" s="13" t="str">
        <f t="shared" si="198"/>
        <v>-</v>
      </c>
      <c r="L580" s="6" t="str">
        <f t="shared" si="219"/>
        <v/>
      </c>
      <c r="M580" s="25" t="str">
        <f>IF(I580="","-",IFERROR(VLOOKUP(L580,Segédlisták!$B$3:$C$18,2,0),"-"))</f>
        <v>-</v>
      </c>
      <c r="N580" s="42" t="str">
        <f t="shared" si="220"/>
        <v>-</v>
      </c>
      <c r="O580" s="43"/>
      <c r="P580" s="44" t="str">
        <f t="shared" si="212"/>
        <v>-</v>
      </c>
      <c r="Q580" s="7" t="s">
        <v>1071</v>
      </c>
      <c r="R580" s="1"/>
      <c r="S580" s="1"/>
      <c r="T580" s="17" t="str">
        <f t="shared" si="221"/>
        <v>-</v>
      </c>
      <c r="U580" s="36" t="str">
        <f t="shared" ca="1" si="213"/>
        <v>-</v>
      </c>
      <c r="V580" s="37" t="str">
        <f t="shared" ca="1" si="214"/>
        <v>-</v>
      </c>
      <c r="W580" s="38" t="str">
        <f t="shared" si="215"/>
        <v>-</v>
      </c>
      <c r="X580" s="39" t="str">
        <f t="shared" si="216"/>
        <v>-</v>
      </c>
      <c r="Y580" s="36" t="str">
        <f t="shared" ca="1" si="217"/>
        <v>-</v>
      </c>
      <c r="Z580" s="37" t="str">
        <f t="shared" ca="1" si="218"/>
        <v>-</v>
      </c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39" t="str">
        <f t="shared" si="199"/>
        <v>-</v>
      </c>
      <c r="AN580" s="39" t="str">
        <f t="shared" si="200"/>
        <v>-</v>
      </c>
      <c r="AO580" s="39" t="str">
        <f t="shared" si="201"/>
        <v>-</v>
      </c>
      <c r="AP580" s="39" t="str">
        <f t="shared" si="202"/>
        <v>-</v>
      </c>
      <c r="AQ580" s="39" t="str">
        <f t="shared" si="203"/>
        <v>-</v>
      </c>
      <c r="AR580" s="39" t="str">
        <f t="shared" si="204"/>
        <v>-</v>
      </c>
      <c r="AS580" s="39" t="str">
        <f t="shared" si="205"/>
        <v>-</v>
      </c>
      <c r="AT580" s="39" t="str">
        <f t="shared" si="206"/>
        <v>-</v>
      </c>
      <c r="AU580" s="39" t="str">
        <f t="shared" si="207"/>
        <v>-</v>
      </c>
      <c r="AV580" s="39" t="str">
        <f t="shared" si="208"/>
        <v>-</v>
      </c>
      <c r="AW580" s="39" t="str">
        <f t="shared" si="209"/>
        <v>-</v>
      </c>
      <c r="AX580" s="39" t="str">
        <f t="shared" si="210"/>
        <v>-</v>
      </c>
      <c r="AY580" s="3"/>
      <c r="AZ580" s="26"/>
      <c r="BA580" s="26"/>
      <c r="BB580" s="34"/>
      <c r="BC580" s="26"/>
      <c r="BD580" s="34"/>
      <c r="BE580" s="34"/>
      <c r="BF580" s="34"/>
      <c r="BI580" s="26"/>
    </row>
    <row r="581" spans="1:61" s="4" customFormat="1" ht="13.9" customHeight="1" x14ac:dyDescent="0.25">
      <c r="A581" s="3"/>
      <c r="B581" s="9" t="s">
        <v>641</v>
      </c>
      <c r="C581" s="5"/>
      <c r="D581" s="6"/>
      <c r="E581" s="7"/>
      <c r="F581" s="7"/>
      <c r="G581" s="7"/>
      <c r="H581" s="6"/>
      <c r="I581" s="6"/>
      <c r="J581" s="6">
        <f t="shared" si="211"/>
        <v>0</v>
      </c>
      <c r="K581" s="13" t="str">
        <f t="shared" si="198"/>
        <v>-</v>
      </c>
      <c r="L581" s="6" t="str">
        <f t="shared" si="219"/>
        <v/>
      </c>
      <c r="M581" s="25" t="str">
        <f>IF(I581="","-",IFERROR(VLOOKUP(L581,Segédlisták!$B$3:$C$18,2,0),"-"))</f>
        <v>-</v>
      </c>
      <c r="N581" s="42" t="str">
        <f t="shared" si="220"/>
        <v>-</v>
      </c>
      <c r="O581" s="43"/>
      <c r="P581" s="44" t="str">
        <f t="shared" si="212"/>
        <v>-</v>
      </c>
      <c r="Q581" s="7" t="s">
        <v>1071</v>
      </c>
      <c r="R581" s="1"/>
      <c r="S581" s="1"/>
      <c r="T581" s="17" t="str">
        <f t="shared" si="221"/>
        <v>-</v>
      </c>
      <c r="U581" s="36" t="str">
        <f t="shared" ca="1" si="213"/>
        <v>-</v>
      </c>
      <c r="V581" s="37" t="str">
        <f t="shared" ca="1" si="214"/>
        <v>-</v>
      </c>
      <c r="W581" s="38" t="str">
        <f t="shared" si="215"/>
        <v>-</v>
      </c>
      <c r="X581" s="39" t="str">
        <f t="shared" si="216"/>
        <v>-</v>
      </c>
      <c r="Y581" s="36" t="str">
        <f t="shared" ca="1" si="217"/>
        <v>-</v>
      </c>
      <c r="Z581" s="37" t="str">
        <f t="shared" ca="1" si="218"/>
        <v>-</v>
      </c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39" t="str">
        <f t="shared" si="199"/>
        <v>-</v>
      </c>
      <c r="AN581" s="39" t="str">
        <f t="shared" si="200"/>
        <v>-</v>
      </c>
      <c r="AO581" s="39" t="str">
        <f t="shared" si="201"/>
        <v>-</v>
      </c>
      <c r="AP581" s="39" t="str">
        <f t="shared" si="202"/>
        <v>-</v>
      </c>
      <c r="AQ581" s="39" t="str">
        <f t="shared" si="203"/>
        <v>-</v>
      </c>
      <c r="AR581" s="39" t="str">
        <f t="shared" si="204"/>
        <v>-</v>
      </c>
      <c r="AS581" s="39" t="str">
        <f t="shared" si="205"/>
        <v>-</v>
      </c>
      <c r="AT581" s="39" t="str">
        <f t="shared" si="206"/>
        <v>-</v>
      </c>
      <c r="AU581" s="39" t="str">
        <f t="shared" si="207"/>
        <v>-</v>
      </c>
      <c r="AV581" s="39" t="str">
        <f t="shared" si="208"/>
        <v>-</v>
      </c>
      <c r="AW581" s="39" t="str">
        <f t="shared" si="209"/>
        <v>-</v>
      </c>
      <c r="AX581" s="39" t="str">
        <f t="shared" si="210"/>
        <v>-</v>
      </c>
      <c r="AY581" s="3"/>
      <c r="AZ581" s="26"/>
      <c r="BA581" s="26"/>
      <c r="BB581" s="34"/>
      <c r="BC581" s="26"/>
      <c r="BD581" s="34"/>
      <c r="BE581" s="34"/>
      <c r="BF581" s="34"/>
      <c r="BI581" s="26"/>
    </row>
    <row r="582" spans="1:61" s="4" customFormat="1" ht="13.9" customHeight="1" x14ac:dyDescent="0.25">
      <c r="A582" s="3"/>
      <c r="B582" s="9" t="s">
        <v>642</v>
      </c>
      <c r="C582" s="5"/>
      <c r="D582" s="6"/>
      <c r="E582" s="7"/>
      <c r="F582" s="7"/>
      <c r="G582" s="7"/>
      <c r="H582" s="6"/>
      <c r="I582" s="6"/>
      <c r="J582" s="6">
        <f t="shared" si="211"/>
        <v>0</v>
      </c>
      <c r="K582" s="13" t="str">
        <f t="shared" si="198"/>
        <v>-</v>
      </c>
      <c r="L582" s="6" t="str">
        <f t="shared" si="219"/>
        <v/>
      </c>
      <c r="M582" s="25" t="str">
        <f>IF(I582="","-",IFERROR(VLOOKUP(L582,Segédlisták!$B$3:$C$18,2,0),"-"))</f>
        <v>-</v>
      </c>
      <c r="N582" s="42" t="str">
        <f t="shared" si="220"/>
        <v>-</v>
      </c>
      <c r="O582" s="43"/>
      <c r="P582" s="44" t="str">
        <f t="shared" si="212"/>
        <v>-</v>
      </c>
      <c r="Q582" s="7" t="s">
        <v>1071</v>
      </c>
      <c r="R582" s="1"/>
      <c r="S582" s="1"/>
      <c r="T582" s="17" t="str">
        <f t="shared" si="221"/>
        <v>-</v>
      </c>
      <c r="U582" s="36" t="str">
        <f t="shared" ca="1" si="213"/>
        <v>-</v>
      </c>
      <c r="V582" s="37" t="str">
        <f t="shared" ca="1" si="214"/>
        <v>-</v>
      </c>
      <c r="W582" s="38" t="str">
        <f t="shared" si="215"/>
        <v>-</v>
      </c>
      <c r="X582" s="39" t="str">
        <f t="shared" si="216"/>
        <v>-</v>
      </c>
      <c r="Y582" s="36" t="str">
        <f t="shared" ca="1" si="217"/>
        <v>-</v>
      </c>
      <c r="Z582" s="37" t="str">
        <f t="shared" ca="1" si="218"/>
        <v>-</v>
      </c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39" t="str">
        <f t="shared" si="199"/>
        <v>-</v>
      </c>
      <c r="AN582" s="39" t="str">
        <f t="shared" si="200"/>
        <v>-</v>
      </c>
      <c r="AO582" s="39" t="str">
        <f t="shared" si="201"/>
        <v>-</v>
      </c>
      <c r="AP582" s="39" t="str">
        <f t="shared" si="202"/>
        <v>-</v>
      </c>
      <c r="AQ582" s="39" t="str">
        <f t="shared" si="203"/>
        <v>-</v>
      </c>
      <c r="AR582" s="39" t="str">
        <f t="shared" si="204"/>
        <v>-</v>
      </c>
      <c r="AS582" s="39" t="str">
        <f t="shared" si="205"/>
        <v>-</v>
      </c>
      <c r="AT582" s="39" t="str">
        <f t="shared" si="206"/>
        <v>-</v>
      </c>
      <c r="AU582" s="39" t="str">
        <f t="shared" si="207"/>
        <v>-</v>
      </c>
      <c r="AV582" s="39" t="str">
        <f t="shared" si="208"/>
        <v>-</v>
      </c>
      <c r="AW582" s="39" t="str">
        <f t="shared" si="209"/>
        <v>-</v>
      </c>
      <c r="AX582" s="39" t="str">
        <f t="shared" si="210"/>
        <v>-</v>
      </c>
      <c r="AY582" s="3"/>
      <c r="AZ582" s="26"/>
      <c r="BA582" s="26"/>
      <c r="BB582" s="34"/>
      <c r="BC582" s="26"/>
      <c r="BD582" s="34"/>
      <c r="BE582" s="34"/>
      <c r="BF582" s="34"/>
      <c r="BI582" s="26"/>
    </row>
    <row r="583" spans="1:61" s="4" customFormat="1" ht="13.9" customHeight="1" x14ac:dyDescent="0.25">
      <c r="A583" s="3"/>
      <c r="B583" s="9" t="s">
        <v>643</v>
      </c>
      <c r="C583" s="5"/>
      <c r="D583" s="6"/>
      <c r="E583" s="7"/>
      <c r="F583" s="7"/>
      <c r="G583" s="7"/>
      <c r="H583" s="6"/>
      <c r="I583" s="6"/>
      <c r="J583" s="6">
        <f t="shared" si="211"/>
        <v>0</v>
      </c>
      <c r="K583" s="13" t="str">
        <f t="shared" si="198"/>
        <v>-</v>
      </c>
      <c r="L583" s="6" t="str">
        <f t="shared" si="219"/>
        <v/>
      </c>
      <c r="M583" s="25" t="str">
        <f>IF(I583="","-",IFERROR(VLOOKUP(L583,Segédlisták!$B$3:$C$18,2,0),"-"))</f>
        <v>-</v>
      </c>
      <c r="N583" s="42" t="str">
        <f t="shared" si="220"/>
        <v>-</v>
      </c>
      <c r="O583" s="43"/>
      <c r="P583" s="44" t="str">
        <f t="shared" si="212"/>
        <v>-</v>
      </c>
      <c r="Q583" s="7" t="s">
        <v>1071</v>
      </c>
      <c r="R583" s="1"/>
      <c r="S583" s="1"/>
      <c r="T583" s="17" t="str">
        <f t="shared" si="221"/>
        <v>-</v>
      </c>
      <c r="U583" s="36" t="str">
        <f t="shared" ca="1" si="213"/>
        <v>-</v>
      </c>
      <c r="V583" s="37" t="str">
        <f t="shared" ca="1" si="214"/>
        <v>-</v>
      </c>
      <c r="W583" s="38" t="str">
        <f t="shared" si="215"/>
        <v>-</v>
      </c>
      <c r="X583" s="39" t="str">
        <f t="shared" si="216"/>
        <v>-</v>
      </c>
      <c r="Y583" s="36" t="str">
        <f t="shared" ca="1" si="217"/>
        <v>-</v>
      </c>
      <c r="Z583" s="37" t="str">
        <f t="shared" ca="1" si="218"/>
        <v>-</v>
      </c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39" t="str">
        <f t="shared" si="199"/>
        <v>-</v>
      </c>
      <c r="AN583" s="39" t="str">
        <f t="shared" si="200"/>
        <v>-</v>
      </c>
      <c r="AO583" s="39" t="str">
        <f t="shared" si="201"/>
        <v>-</v>
      </c>
      <c r="AP583" s="39" t="str">
        <f t="shared" si="202"/>
        <v>-</v>
      </c>
      <c r="AQ583" s="39" t="str">
        <f t="shared" si="203"/>
        <v>-</v>
      </c>
      <c r="AR583" s="39" t="str">
        <f t="shared" si="204"/>
        <v>-</v>
      </c>
      <c r="AS583" s="39" t="str">
        <f t="shared" si="205"/>
        <v>-</v>
      </c>
      <c r="AT583" s="39" t="str">
        <f t="shared" si="206"/>
        <v>-</v>
      </c>
      <c r="AU583" s="39" t="str">
        <f t="shared" si="207"/>
        <v>-</v>
      </c>
      <c r="AV583" s="39" t="str">
        <f t="shared" si="208"/>
        <v>-</v>
      </c>
      <c r="AW583" s="39" t="str">
        <f t="shared" si="209"/>
        <v>-</v>
      </c>
      <c r="AX583" s="39" t="str">
        <f t="shared" si="210"/>
        <v>-</v>
      </c>
      <c r="AY583" s="3"/>
      <c r="AZ583" s="26"/>
      <c r="BA583" s="26"/>
      <c r="BB583" s="34"/>
      <c r="BC583" s="26"/>
      <c r="BD583" s="34"/>
      <c r="BE583" s="34"/>
      <c r="BF583" s="34"/>
      <c r="BI583" s="26"/>
    </row>
    <row r="584" spans="1:61" s="4" customFormat="1" ht="13.9" customHeight="1" x14ac:dyDescent="0.25">
      <c r="A584" s="3"/>
      <c r="B584" s="9" t="s">
        <v>644</v>
      </c>
      <c r="C584" s="5"/>
      <c r="D584" s="6"/>
      <c r="E584" s="7"/>
      <c r="F584" s="7"/>
      <c r="G584" s="7"/>
      <c r="H584" s="6"/>
      <c r="I584" s="6"/>
      <c r="J584" s="6">
        <f t="shared" si="211"/>
        <v>0</v>
      </c>
      <c r="K584" s="13" t="str">
        <f t="shared" ref="K584:K647" si="222">IF(I584="","-",IF(AND(LEN(I584)=16,J584=1),"OK",IF(AND(LEN(I584)=16,J584&gt;1)," ez a POD "&amp;J584&amp;"-szer szerepel a táblában",IF(AND(J584=1,LEN(I584)-16&gt;0),"a POD "&amp;LEN(I584)-16&amp;" karakterrel hosszabb",IF(AND(J584=1,LEN(I584)-16&lt;0),"a POD "&amp;ABS(LEN(I584)-16)&amp;" karakterrel rövidebb")))))</f>
        <v>-</v>
      </c>
      <c r="L584" s="6" t="str">
        <f t="shared" si="219"/>
        <v/>
      </c>
      <c r="M584" s="25" t="str">
        <f>IF(I584="","-",IFERROR(VLOOKUP(L584,Segédlisták!$B$3:$C$18,2,0),"-"))</f>
        <v>-</v>
      </c>
      <c r="N584" s="42" t="str">
        <f t="shared" si="220"/>
        <v>-</v>
      </c>
      <c r="O584" s="43"/>
      <c r="P584" s="44" t="str">
        <f t="shared" si="212"/>
        <v>-</v>
      </c>
      <c r="Q584" s="7" t="s">
        <v>1071</v>
      </c>
      <c r="R584" s="1"/>
      <c r="S584" s="1"/>
      <c r="T584" s="17" t="str">
        <f t="shared" si="221"/>
        <v>-</v>
      </c>
      <c r="U584" s="36" t="str">
        <f t="shared" ca="1" si="213"/>
        <v>-</v>
      </c>
      <c r="V584" s="37" t="str">
        <f t="shared" ca="1" si="214"/>
        <v>-</v>
      </c>
      <c r="W584" s="38" t="str">
        <f t="shared" si="215"/>
        <v>-</v>
      </c>
      <c r="X584" s="39" t="str">
        <f t="shared" si="216"/>
        <v>-</v>
      </c>
      <c r="Y584" s="36" t="str">
        <f t="shared" ca="1" si="217"/>
        <v>-</v>
      </c>
      <c r="Z584" s="37" t="str">
        <f t="shared" ca="1" si="218"/>
        <v>-</v>
      </c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39" t="str">
        <f t="shared" ref="AM584:AM647" si="223">IF(OR($C584="-",$AA584=""),"-",ROUND(AA584*$O$6/$P$6,2))</f>
        <v>-</v>
      </c>
      <c r="AN584" s="39" t="str">
        <f t="shared" ref="AN584:AN647" si="224">IF(OR($C584="-",$AA584=""),"-",ROUND(AB584*$O$6/$P$6,2))</f>
        <v>-</v>
      </c>
      <c r="AO584" s="39" t="str">
        <f t="shared" ref="AO584:AO647" si="225">IF(OR($C584="-",$AA584=""),"-",ROUND(AC584*$O$6/$P$6,2))</f>
        <v>-</v>
      </c>
      <c r="AP584" s="39" t="str">
        <f t="shared" ref="AP584:AP647" si="226">IF(OR($C584="-",$AA584=""),"-",ROUND(AD584*$O$6/$P$6,2))</f>
        <v>-</v>
      </c>
      <c r="AQ584" s="39" t="str">
        <f t="shared" ref="AQ584:AQ647" si="227">IF(OR($C584="-",$AA584=""),"-",ROUND(AE584*$O$6/$P$6,2))</f>
        <v>-</v>
      </c>
      <c r="AR584" s="39" t="str">
        <f t="shared" ref="AR584:AR647" si="228">IF(OR($C584="-",$AA584=""),"-",ROUND(AF584*$O$6/$P$6,2))</f>
        <v>-</v>
      </c>
      <c r="AS584" s="39" t="str">
        <f t="shared" ref="AS584:AS647" si="229">IF(OR($C584="-",$AA584=""),"-",ROUND(AG584*$O$6/$P$6,2))</f>
        <v>-</v>
      </c>
      <c r="AT584" s="39" t="str">
        <f t="shared" ref="AT584:AT647" si="230">IF(OR($C584="-",$AA584=""),"-",ROUND(AH584*$O$6/$P$6,2))</f>
        <v>-</v>
      </c>
      <c r="AU584" s="39" t="str">
        <f t="shared" ref="AU584:AU647" si="231">IF(OR($C584="-",$AA584=""),"-",ROUND(AI584*$O$6/$P$6,2))</f>
        <v>-</v>
      </c>
      <c r="AV584" s="39" t="str">
        <f t="shared" ref="AV584:AV647" si="232">IF(OR($C584="-",$AA584=""),"-",ROUND(AJ584*$O$6/$P$6,2))</f>
        <v>-</v>
      </c>
      <c r="AW584" s="39" t="str">
        <f t="shared" ref="AW584:AW647" si="233">IF(OR($C584="-",$AA584=""),"-",ROUND(AK584*$O$6/$P$6,2))</f>
        <v>-</v>
      </c>
      <c r="AX584" s="39" t="str">
        <f t="shared" ref="AX584:AX647" si="234">IF(OR($C584="-",$AA584=""),"-",ROUND(AL584*$O$6/$P$6,2))</f>
        <v>-</v>
      </c>
      <c r="AY584" s="3"/>
      <c r="AZ584" s="26"/>
      <c r="BA584" s="26"/>
      <c r="BB584" s="34"/>
      <c r="BC584" s="26"/>
      <c r="BD584" s="34"/>
      <c r="BE584" s="34"/>
      <c r="BF584" s="34"/>
      <c r="BI584" s="26"/>
    </row>
    <row r="585" spans="1:61" s="4" customFormat="1" ht="13.9" customHeight="1" x14ac:dyDescent="0.25">
      <c r="A585" s="3"/>
      <c r="B585" s="9" t="s">
        <v>645</v>
      </c>
      <c r="C585" s="5"/>
      <c r="D585" s="6"/>
      <c r="E585" s="7"/>
      <c r="F585" s="7"/>
      <c r="G585" s="7"/>
      <c r="H585" s="6"/>
      <c r="I585" s="6"/>
      <c r="J585" s="6">
        <f t="shared" ref="J585:J648" si="235">COUNTIF(I$9:I$1007,I585)</f>
        <v>0</v>
      </c>
      <c r="K585" s="13" t="str">
        <f t="shared" si="222"/>
        <v>-</v>
      </c>
      <c r="L585" s="6" t="str">
        <f t="shared" si="219"/>
        <v/>
      </c>
      <c r="M585" s="25" t="str">
        <f>IF(I585="","-",IFERROR(VLOOKUP(L585,Segédlisták!$B$3:$C$18,2,0),"-"))</f>
        <v>-</v>
      </c>
      <c r="N585" s="42" t="str">
        <f t="shared" si="220"/>
        <v>-</v>
      </c>
      <c r="O585" s="43"/>
      <c r="P585" s="44" t="str">
        <f t="shared" ref="P585:P648" si="236">IF(O585&gt;99,O585*$O$6/$P$6,"-")</f>
        <v>-</v>
      </c>
      <c r="Q585" s="7" t="s">
        <v>1071</v>
      </c>
      <c r="R585" s="1"/>
      <c r="S585" s="1"/>
      <c r="T585" s="17" t="str">
        <f t="shared" si="221"/>
        <v>-</v>
      </c>
      <c r="U585" s="36" t="str">
        <f t="shared" ref="U585:U648" ca="1" si="237">IF($Y585="-","-",ROUND($U$4*Y585,0))</f>
        <v>-</v>
      </c>
      <c r="V585" s="37" t="str">
        <f t="shared" ref="V585:V648" ca="1" si="238">IF($U585="-","-",ROUND($U585*$O$6/$P$6,2))</f>
        <v>-</v>
      </c>
      <c r="W585" s="38" t="str">
        <f t="shared" ref="W585:W648" si="239">IF($I585="","-",SUM(AA585:AL585))</f>
        <v>-</v>
      </c>
      <c r="X585" s="39" t="str">
        <f t="shared" ref="X585:X648" si="240">IF($W585="-","-",ROUND($W585*$O$6/$P$6,2))</f>
        <v>-</v>
      </c>
      <c r="Y585" s="36" t="str">
        <f t="shared" ref="Y585:Y648" ca="1" si="241">IF(OR($W585="-",$W585=0),"-",IF(AND(DATEDIF($R585,$S585,"y")&gt;0,DATEDIF($R585,$S585,"ym")=0),$W585*DATEDIF($R585,$S585,"y"),IF(AND(DATEDIF($R585,$S585,"y")=0,DATEDIF($R585,$S585,"ym")&gt;0),SUM(OFFSET($AA585:$AL585,0,MATCH(MONTH($R585),$AA$7:$AL$7,0)-1,1,$T585)),IF(AND(DATEDIF($R585,$S585,"y")&gt;0,DATEDIF($R585,$S585,"ym")&gt;0),DATEDIF($R585,$S585,"y")*$W585+SUM(OFFSET($AA585:$AL585,0,MATCH(MONTH($R585),$AA$7:$AL$7,0)-1,1,DATEDIF($R585,$S585,"ym")))))))</f>
        <v>-</v>
      </c>
      <c r="Z585" s="37" t="str">
        <f t="shared" ref="Z585:Z648" ca="1" si="242">IF($Y585="-","-",ROUND($Y585*$O$6/$P$6,2))</f>
        <v>-</v>
      </c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39" t="str">
        <f t="shared" si="223"/>
        <v>-</v>
      </c>
      <c r="AN585" s="39" t="str">
        <f t="shared" si="224"/>
        <v>-</v>
      </c>
      <c r="AO585" s="39" t="str">
        <f t="shared" si="225"/>
        <v>-</v>
      </c>
      <c r="AP585" s="39" t="str">
        <f t="shared" si="226"/>
        <v>-</v>
      </c>
      <c r="AQ585" s="39" t="str">
        <f t="shared" si="227"/>
        <v>-</v>
      </c>
      <c r="AR585" s="39" t="str">
        <f t="shared" si="228"/>
        <v>-</v>
      </c>
      <c r="AS585" s="39" t="str">
        <f t="shared" si="229"/>
        <v>-</v>
      </c>
      <c r="AT585" s="39" t="str">
        <f t="shared" si="230"/>
        <v>-</v>
      </c>
      <c r="AU585" s="39" t="str">
        <f t="shared" si="231"/>
        <v>-</v>
      </c>
      <c r="AV585" s="39" t="str">
        <f t="shared" si="232"/>
        <v>-</v>
      </c>
      <c r="AW585" s="39" t="str">
        <f t="shared" si="233"/>
        <v>-</v>
      </c>
      <c r="AX585" s="39" t="str">
        <f t="shared" si="234"/>
        <v>-</v>
      </c>
      <c r="AY585" s="3"/>
      <c r="AZ585" s="26"/>
      <c r="BA585" s="26"/>
      <c r="BB585" s="34"/>
      <c r="BC585" s="26"/>
      <c r="BD585" s="34"/>
      <c r="BE585" s="34"/>
      <c r="BF585" s="34"/>
      <c r="BI585" s="26"/>
    </row>
    <row r="586" spans="1:61" s="4" customFormat="1" ht="13.9" customHeight="1" x14ac:dyDescent="0.25">
      <c r="A586" s="3"/>
      <c r="B586" s="9" t="s">
        <v>646</v>
      </c>
      <c r="C586" s="5"/>
      <c r="D586" s="6"/>
      <c r="E586" s="7"/>
      <c r="F586" s="7"/>
      <c r="G586" s="7"/>
      <c r="H586" s="6"/>
      <c r="I586" s="6"/>
      <c r="J586" s="6">
        <f t="shared" si="235"/>
        <v>0</v>
      </c>
      <c r="K586" s="13" t="str">
        <f t="shared" si="222"/>
        <v>-</v>
      </c>
      <c r="L586" s="6" t="str">
        <f t="shared" si="219"/>
        <v/>
      </c>
      <c r="M586" s="25" t="str">
        <f>IF(I586="","-",IFERROR(VLOOKUP(L586,Segédlisták!$B$3:$C$18,2,0),"-"))</f>
        <v>-</v>
      </c>
      <c r="N586" s="42" t="str">
        <f t="shared" si="220"/>
        <v>-</v>
      </c>
      <c r="O586" s="43"/>
      <c r="P586" s="44" t="str">
        <f t="shared" si="236"/>
        <v>-</v>
      </c>
      <c r="Q586" s="7" t="s">
        <v>1071</v>
      </c>
      <c r="R586" s="1"/>
      <c r="S586" s="1"/>
      <c r="T586" s="17" t="str">
        <f t="shared" si="221"/>
        <v>-</v>
      </c>
      <c r="U586" s="36" t="str">
        <f t="shared" ca="1" si="237"/>
        <v>-</v>
      </c>
      <c r="V586" s="37" t="str">
        <f t="shared" ca="1" si="238"/>
        <v>-</v>
      </c>
      <c r="W586" s="38" t="str">
        <f t="shared" si="239"/>
        <v>-</v>
      </c>
      <c r="X586" s="39" t="str">
        <f t="shared" si="240"/>
        <v>-</v>
      </c>
      <c r="Y586" s="36" t="str">
        <f t="shared" ca="1" si="241"/>
        <v>-</v>
      </c>
      <c r="Z586" s="37" t="str">
        <f t="shared" ca="1" si="242"/>
        <v>-</v>
      </c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39" t="str">
        <f t="shared" si="223"/>
        <v>-</v>
      </c>
      <c r="AN586" s="39" t="str">
        <f t="shared" si="224"/>
        <v>-</v>
      </c>
      <c r="AO586" s="39" t="str">
        <f t="shared" si="225"/>
        <v>-</v>
      </c>
      <c r="AP586" s="39" t="str">
        <f t="shared" si="226"/>
        <v>-</v>
      </c>
      <c r="AQ586" s="39" t="str">
        <f t="shared" si="227"/>
        <v>-</v>
      </c>
      <c r="AR586" s="39" t="str">
        <f t="shared" si="228"/>
        <v>-</v>
      </c>
      <c r="AS586" s="39" t="str">
        <f t="shared" si="229"/>
        <v>-</v>
      </c>
      <c r="AT586" s="39" t="str">
        <f t="shared" si="230"/>
        <v>-</v>
      </c>
      <c r="AU586" s="39" t="str">
        <f t="shared" si="231"/>
        <v>-</v>
      </c>
      <c r="AV586" s="39" t="str">
        <f t="shared" si="232"/>
        <v>-</v>
      </c>
      <c r="AW586" s="39" t="str">
        <f t="shared" si="233"/>
        <v>-</v>
      </c>
      <c r="AX586" s="39" t="str">
        <f t="shared" si="234"/>
        <v>-</v>
      </c>
      <c r="AY586" s="3"/>
      <c r="AZ586" s="26"/>
      <c r="BA586" s="26"/>
      <c r="BB586" s="34"/>
      <c r="BC586" s="26"/>
      <c r="BD586" s="34"/>
      <c r="BE586" s="34"/>
      <c r="BF586" s="34"/>
      <c r="BI586" s="26"/>
    </row>
    <row r="587" spans="1:61" s="4" customFormat="1" ht="13.9" customHeight="1" x14ac:dyDescent="0.25">
      <c r="A587" s="3"/>
      <c r="B587" s="9" t="s">
        <v>647</v>
      </c>
      <c r="C587" s="5"/>
      <c r="D587" s="6"/>
      <c r="E587" s="7"/>
      <c r="F587" s="7"/>
      <c r="G587" s="7"/>
      <c r="H587" s="6"/>
      <c r="I587" s="6"/>
      <c r="J587" s="6">
        <f t="shared" si="235"/>
        <v>0</v>
      </c>
      <c r="K587" s="13" t="str">
        <f t="shared" si="222"/>
        <v>-</v>
      </c>
      <c r="L587" s="6" t="str">
        <f t="shared" si="219"/>
        <v/>
      </c>
      <c r="M587" s="25" t="str">
        <f>IF(I587="","-",IFERROR(VLOOKUP(L587,Segédlisták!$B$3:$C$18,2,0),"-"))</f>
        <v>-</v>
      </c>
      <c r="N587" s="42" t="str">
        <f t="shared" si="220"/>
        <v>-</v>
      </c>
      <c r="O587" s="43"/>
      <c r="P587" s="44" t="str">
        <f t="shared" si="236"/>
        <v>-</v>
      </c>
      <c r="Q587" s="7" t="s">
        <v>1071</v>
      </c>
      <c r="R587" s="1"/>
      <c r="S587" s="1"/>
      <c r="T587" s="17" t="str">
        <f t="shared" si="221"/>
        <v>-</v>
      </c>
      <c r="U587" s="36" t="str">
        <f t="shared" ca="1" si="237"/>
        <v>-</v>
      </c>
      <c r="V587" s="37" t="str">
        <f t="shared" ca="1" si="238"/>
        <v>-</v>
      </c>
      <c r="W587" s="38" t="str">
        <f t="shared" si="239"/>
        <v>-</v>
      </c>
      <c r="X587" s="39" t="str">
        <f t="shared" si="240"/>
        <v>-</v>
      </c>
      <c r="Y587" s="36" t="str">
        <f t="shared" ca="1" si="241"/>
        <v>-</v>
      </c>
      <c r="Z587" s="37" t="str">
        <f t="shared" ca="1" si="242"/>
        <v>-</v>
      </c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39" t="str">
        <f t="shared" si="223"/>
        <v>-</v>
      </c>
      <c r="AN587" s="39" t="str">
        <f t="shared" si="224"/>
        <v>-</v>
      </c>
      <c r="AO587" s="39" t="str">
        <f t="shared" si="225"/>
        <v>-</v>
      </c>
      <c r="AP587" s="39" t="str">
        <f t="shared" si="226"/>
        <v>-</v>
      </c>
      <c r="AQ587" s="39" t="str">
        <f t="shared" si="227"/>
        <v>-</v>
      </c>
      <c r="AR587" s="39" t="str">
        <f t="shared" si="228"/>
        <v>-</v>
      </c>
      <c r="AS587" s="39" t="str">
        <f t="shared" si="229"/>
        <v>-</v>
      </c>
      <c r="AT587" s="39" t="str">
        <f t="shared" si="230"/>
        <v>-</v>
      </c>
      <c r="AU587" s="39" t="str">
        <f t="shared" si="231"/>
        <v>-</v>
      </c>
      <c r="AV587" s="39" t="str">
        <f t="shared" si="232"/>
        <v>-</v>
      </c>
      <c r="AW587" s="39" t="str">
        <f t="shared" si="233"/>
        <v>-</v>
      </c>
      <c r="AX587" s="39" t="str">
        <f t="shared" si="234"/>
        <v>-</v>
      </c>
      <c r="AY587" s="3"/>
      <c r="AZ587" s="26"/>
      <c r="BA587" s="26"/>
      <c r="BB587" s="34"/>
      <c r="BC587" s="26"/>
      <c r="BD587" s="34"/>
      <c r="BE587" s="34"/>
      <c r="BF587" s="34"/>
      <c r="BI587" s="26"/>
    </row>
    <row r="588" spans="1:61" s="4" customFormat="1" ht="13.9" customHeight="1" x14ac:dyDescent="0.25">
      <c r="A588" s="3"/>
      <c r="B588" s="9" t="s">
        <v>648</v>
      </c>
      <c r="C588" s="5"/>
      <c r="D588" s="6"/>
      <c r="E588" s="7"/>
      <c r="F588" s="7"/>
      <c r="G588" s="7"/>
      <c r="H588" s="6"/>
      <c r="I588" s="6"/>
      <c r="J588" s="6">
        <f t="shared" si="235"/>
        <v>0</v>
      </c>
      <c r="K588" s="13" t="str">
        <f t="shared" si="222"/>
        <v>-</v>
      </c>
      <c r="L588" s="6" t="str">
        <f t="shared" si="219"/>
        <v/>
      </c>
      <c r="M588" s="25" t="str">
        <f>IF(I588="","-",IFERROR(VLOOKUP(L588,Segédlisták!$B$3:$C$18,2,0),"-"))</f>
        <v>-</v>
      </c>
      <c r="N588" s="42" t="str">
        <f t="shared" si="220"/>
        <v>-</v>
      </c>
      <c r="O588" s="43"/>
      <c r="P588" s="44" t="str">
        <f t="shared" si="236"/>
        <v>-</v>
      </c>
      <c r="Q588" s="7" t="s">
        <v>1071</v>
      </c>
      <c r="R588" s="1"/>
      <c r="S588" s="1"/>
      <c r="T588" s="17" t="str">
        <f t="shared" si="221"/>
        <v>-</v>
      </c>
      <c r="U588" s="36" t="str">
        <f t="shared" ca="1" si="237"/>
        <v>-</v>
      </c>
      <c r="V588" s="37" t="str">
        <f t="shared" ca="1" si="238"/>
        <v>-</v>
      </c>
      <c r="W588" s="38" t="str">
        <f t="shared" si="239"/>
        <v>-</v>
      </c>
      <c r="X588" s="39" t="str">
        <f t="shared" si="240"/>
        <v>-</v>
      </c>
      <c r="Y588" s="36" t="str">
        <f t="shared" ca="1" si="241"/>
        <v>-</v>
      </c>
      <c r="Z588" s="37" t="str">
        <f t="shared" ca="1" si="242"/>
        <v>-</v>
      </c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39" t="str">
        <f t="shared" si="223"/>
        <v>-</v>
      </c>
      <c r="AN588" s="39" t="str">
        <f t="shared" si="224"/>
        <v>-</v>
      </c>
      <c r="AO588" s="39" t="str">
        <f t="shared" si="225"/>
        <v>-</v>
      </c>
      <c r="AP588" s="39" t="str">
        <f t="shared" si="226"/>
        <v>-</v>
      </c>
      <c r="AQ588" s="39" t="str">
        <f t="shared" si="227"/>
        <v>-</v>
      </c>
      <c r="AR588" s="39" t="str">
        <f t="shared" si="228"/>
        <v>-</v>
      </c>
      <c r="AS588" s="39" t="str">
        <f t="shared" si="229"/>
        <v>-</v>
      </c>
      <c r="AT588" s="39" t="str">
        <f t="shared" si="230"/>
        <v>-</v>
      </c>
      <c r="AU588" s="39" t="str">
        <f t="shared" si="231"/>
        <v>-</v>
      </c>
      <c r="AV588" s="39" t="str">
        <f t="shared" si="232"/>
        <v>-</v>
      </c>
      <c r="AW588" s="39" t="str">
        <f t="shared" si="233"/>
        <v>-</v>
      </c>
      <c r="AX588" s="39" t="str">
        <f t="shared" si="234"/>
        <v>-</v>
      </c>
      <c r="AY588" s="3"/>
      <c r="AZ588" s="26"/>
      <c r="BA588" s="26"/>
      <c r="BB588" s="34"/>
      <c r="BC588" s="26"/>
      <c r="BD588" s="34"/>
      <c r="BE588" s="34"/>
      <c r="BF588" s="34"/>
      <c r="BI588" s="26"/>
    </row>
    <row r="589" spans="1:61" s="4" customFormat="1" ht="13.9" customHeight="1" x14ac:dyDescent="0.25">
      <c r="A589" s="3"/>
      <c r="B589" s="9" t="s">
        <v>649</v>
      </c>
      <c r="C589" s="5"/>
      <c r="D589" s="6"/>
      <c r="E589" s="7"/>
      <c r="F589" s="7"/>
      <c r="G589" s="7"/>
      <c r="H589" s="6"/>
      <c r="I589" s="6"/>
      <c r="J589" s="6">
        <f t="shared" si="235"/>
        <v>0</v>
      </c>
      <c r="K589" s="13" t="str">
        <f t="shared" si="222"/>
        <v>-</v>
      </c>
      <c r="L589" s="6" t="str">
        <f t="shared" si="219"/>
        <v/>
      </c>
      <c r="M589" s="25" t="str">
        <f>IF(I589="","-",IFERROR(VLOOKUP(L589,Segédlisták!$B$3:$C$18,2,0),"-"))</f>
        <v>-</v>
      </c>
      <c r="N589" s="42" t="str">
        <f t="shared" si="220"/>
        <v>-</v>
      </c>
      <c r="O589" s="43"/>
      <c r="P589" s="44" t="str">
        <f t="shared" si="236"/>
        <v>-</v>
      </c>
      <c r="Q589" s="7" t="s">
        <v>1071</v>
      </c>
      <c r="R589" s="1"/>
      <c r="S589" s="1"/>
      <c r="T589" s="17" t="str">
        <f t="shared" si="221"/>
        <v>-</v>
      </c>
      <c r="U589" s="36" t="str">
        <f t="shared" ca="1" si="237"/>
        <v>-</v>
      </c>
      <c r="V589" s="37" t="str">
        <f t="shared" ca="1" si="238"/>
        <v>-</v>
      </c>
      <c r="W589" s="38" t="str">
        <f t="shared" si="239"/>
        <v>-</v>
      </c>
      <c r="X589" s="39" t="str">
        <f t="shared" si="240"/>
        <v>-</v>
      </c>
      <c r="Y589" s="36" t="str">
        <f t="shared" ca="1" si="241"/>
        <v>-</v>
      </c>
      <c r="Z589" s="37" t="str">
        <f t="shared" ca="1" si="242"/>
        <v>-</v>
      </c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39" t="str">
        <f t="shared" si="223"/>
        <v>-</v>
      </c>
      <c r="AN589" s="39" t="str">
        <f t="shared" si="224"/>
        <v>-</v>
      </c>
      <c r="AO589" s="39" t="str">
        <f t="shared" si="225"/>
        <v>-</v>
      </c>
      <c r="AP589" s="39" t="str">
        <f t="shared" si="226"/>
        <v>-</v>
      </c>
      <c r="AQ589" s="39" t="str">
        <f t="shared" si="227"/>
        <v>-</v>
      </c>
      <c r="AR589" s="39" t="str">
        <f t="shared" si="228"/>
        <v>-</v>
      </c>
      <c r="AS589" s="39" t="str">
        <f t="shared" si="229"/>
        <v>-</v>
      </c>
      <c r="AT589" s="39" t="str">
        <f t="shared" si="230"/>
        <v>-</v>
      </c>
      <c r="AU589" s="39" t="str">
        <f t="shared" si="231"/>
        <v>-</v>
      </c>
      <c r="AV589" s="39" t="str">
        <f t="shared" si="232"/>
        <v>-</v>
      </c>
      <c r="AW589" s="39" t="str">
        <f t="shared" si="233"/>
        <v>-</v>
      </c>
      <c r="AX589" s="39" t="str">
        <f t="shared" si="234"/>
        <v>-</v>
      </c>
      <c r="AY589" s="3"/>
      <c r="AZ589" s="26"/>
      <c r="BA589" s="26"/>
      <c r="BB589" s="34"/>
      <c r="BC589" s="26"/>
      <c r="BD589" s="34"/>
      <c r="BE589" s="34"/>
      <c r="BF589" s="34"/>
      <c r="BI589" s="26"/>
    </row>
    <row r="590" spans="1:61" s="4" customFormat="1" ht="13.9" customHeight="1" x14ac:dyDescent="0.25">
      <c r="A590" s="3"/>
      <c r="B590" s="9" t="s">
        <v>650</v>
      </c>
      <c r="C590" s="5"/>
      <c r="D590" s="6"/>
      <c r="E590" s="7"/>
      <c r="F590" s="7"/>
      <c r="G590" s="7"/>
      <c r="H590" s="6"/>
      <c r="I590" s="6"/>
      <c r="J590" s="6">
        <f t="shared" si="235"/>
        <v>0</v>
      </c>
      <c r="K590" s="13" t="str">
        <f t="shared" si="222"/>
        <v>-</v>
      </c>
      <c r="L590" s="6" t="str">
        <f t="shared" si="219"/>
        <v/>
      </c>
      <c r="M590" s="25" t="str">
        <f>IF(I590="","-",IFERROR(VLOOKUP(L590,Segédlisták!$B$3:$C$18,2,0),"-"))</f>
        <v>-</v>
      </c>
      <c r="N590" s="42" t="str">
        <f t="shared" si="220"/>
        <v>-</v>
      </c>
      <c r="O590" s="43"/>
      <c r="P590" s="44" t="str">
        <f t="shared" si="236"/>
        <v>-</v>
      </c>
      <c r="Q590" s="7" t="s">
        <v>1071</v>
      </c>
      <c r="R590" s="1"/>
      <c r="S590" s="1"/>
      <c r="T590" s="17" t="str">
        <f t="shared" si="221"/>
        <v>-</v>
      </c>
      <c r="U590" s="36" t="str">
        <f t="shared" ca="1" si="237"/>
        <v>-</v>
      </c>
      <c r="V590" s="37" t="str">
        <f t="shared" ca="1" si="238"/>
        <v>-</v>
      </c>
      <c r="W590" s="38" t="str">
        <f t="shared" si="239"/>
        <v>-</v>
      </c>
      <c r="X590" s="39" t="str">
        <f t="shared" si="240"/>
        <v>-</v>
      </c>
      <c r="Y590" s="36" t="str">
        <f t="shared" ca="1" si="241"/>
        <v>-</v>
      </c>
      <c r="Z590" s="37" t="str">
        <f t="shared" ca="1" si="242"/>
        <v>-</v>
      </c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39" t="str">
        <f t="shared" si="223"/>
        <v>-</v>
      </c>
      <c r="AN590" s="39" t="str">
        <f t="shared" si="224"/>
        <v>-</v>
      </c>
      <c r="AO590" s="39" t="str">
        <f t="shared" si="225"/>
        <v>-</v>
      </c>
      <c r="AP590" s="39" t="str">
        <f t="shared" si="226"/>
        <v>-</v>
      </c>
      <c r="AQ590" s="39" t="str">
        <f t="shared" si="227"/>
        <v>-</v>
      </c>
      <c r="AR590" s="39" t="str">
        <f t="shared" si="228"/>
        <v>-</v>
      </c>
      <c r="AS590" s="39" t="str">
        <f t="shared" si="229"/>
        <v>-</v>
      </c>
      <c r="AT590" s="39" t="str">
        <f t="shared" si="230"/>
        <v>-</v>
      </c>
      <c r="AU590" s="39" t="str">
        <f t="shared" si="231"/>
        <v>-</v>
      </c>
      <c r="AV590" s="39" t="str">
        <f t="shared" si="232"/>
        <v>-</v>
      </c>
      <c r="AW590" s="39" t="str">
        <f t="shared" si="233"/>
        <v>-</v>
      </c>
      <c r="AX590" s="39" t="str">
        <f t="shared" si="234"/>
        <v>-</v>
      </c>
      <c r="AY590" s="3"/>
      <c r="AZ590" s="26"/>
      <c r="BA590" s="26"/>
      <c r="BB590" s="34"/>
      <c r="BC590" s="26"/>
      <c r="BD590" s="34"/>
      <c r="BE590" s="34"/>
      <c r="BF590" s="34"/>
      <c r="BI590" s="26"/>
    </row>
    <row r="591" spans="1:61" s="4" customFormat="1" ht="13.9" customHeight="1" x14ac:dyDescent="0.25">
      <c r="A591" s="3"/>
      <c r="B591" s="9" t="s">
        <v>651</v>
      </c>
      <c r="C591" s="5"/>
      <c r="D591" s="6"/>
      <c r="E591" s="7"/>
      <c r="F591" s="7"/>
      <c r="G591" s="7"/>
      <c r="H591" s="6"/>
      <c r="I591" s="6"/>
      <c r="J591" s="6">
        <f t="shared" si="235"/>
        <v>0</v>
      </c>
      <c r="K591" s="13" t="str">
        <f t="shared" si="222"/>
        <v>-</v>
      </c>
      <c r="L591" s="6" t="str">
        <f t="shared" si="219"/>
        <v/>
      </c>
      <c r="M591" s="25" t="str">
        <f>IF(I591="","-",IFERROR(VLOOKUP(L591,Segédlisták!$B$3:$C$18,2,0),"-"))</f>
        <v>-</v>
      </c>
      <c r="N591" s="42" t="str">
        <f t="shared" si="220"/>
        <v>-</v>
      </c>
      <c r="O591" s="43"/>
      <c r="P591" s="44" t="str">
        <f t="shared" si="236"/>
        <v>-</v>
      </c>
      <c r="Q591" s="7" t="s">
        <v>1071</v>
      </c>
      <c r="R591" s="1"/>
      <c r="S591" s="1"/>
      <c r="T591" s="17" t="str">
        <f t="shared" si="221"/>
        <v>-</v>
      </c>
      <c r="U591" s="36" t="str">
        <f t="shared" ca="1" si="237"/>
        <v>-</v>
      </c>
      <c r="V591" s="37" t="str">
        <f t="shared" ca="1" si="238"/>
        <v>-</v>
      </c>
      <c r="W591" s="38" t="str">
        <f t="shared" si="239"/>
        <v>-</v>
      </c>
      <c r="X591" s="39" t="str">
        <f t="shared" si="240"/>
        <v>-</v>
      </c>
      <c r="Y591" s="36" t="str">
        <f t="shared" ca="1" si="241"/>
        <v>-</v>
      </c>
      <c r="Z591" s="37" t="str">
        <f t="shared" ca="1" si="242"/>
        <v>-</v>
      </c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39" t="str">
        <f t="shared" si="223"/>
        <v>-</v>
      </c>
      <c r="AN591" s="39" t="str">
        <f t="shared" si="224"/>
        <v>-</v>
      </c>
      <c r="AO591" s="39" t="str">
        <f t="shared" si="225"/>
        <v>-</v>
      </c>
      <c r="AP591" s="39" t="str">
        <f t="shared" si="226"/>
        <v>-</v>
      </c>
      <c r="AQ591" s="39" t="str">
        <f t="shared" si="227"/>
        <v>-</v>
      </c>
      <c r="AR591" s="39" t="str">
        <f t="shared" si="228"/>
        <v>-</v>
      </c>
      <c r="AS591" s="39" t="str">
        <f t="shared" si="229"/>
        <v>-</v>
      </c>
      <c r="AT591" s="39" t="str">
        <f t="shared" si="230"/>
        <v>-</v>
      </c>
      <c r="AU591" s="39" t="str">
        <f t="shared" si="231"/>
        <v>-</v>
      </c>
      <c r="AV591" s="39" t="str">
        <f t="shared" si="232"/>
        <v>-</v>
      </c>
      <c r="AW591" s="39" t="str">
        <f t="shared" si="233"/>
        <v>-</v>
      </c>
      <c r="AX591" s="39" t="str">
        <f t="shared" si="234"/>
        <v>-</v>
      </c>
      <c r="AY591" s="3"/>
      <c r="AZ591" s="26"/>
      <c r="BA591" s="26"/>
      <c r="BB591" s="34"/>
      <c r="BC591" s="26"/>
      <c r="BD591" s="34"/>
      <c r="BE591" s="34"/>
      <c r="BF591" s="34"/>
      <c r="BI591" s="26"/>
    </row>
    <row r="592" spans="1:61" s="4" customFormat="1" ht="13.9" customHeight="1" x14ac:dyDescent="0.25">
      <c r="A592" s="3"/>
      <c r="B592" s="9" t="s">
        <v>652</v>
      </c>
      <c r="C592" s="5"/>
      <c r="D592" s="6"/>
      <c r="E592" s="7"/>
      <c r="F592" s="7"/>
      <c r="G592" s="7"/>
      <c r="H592" s="6"/>
      <c r="I592" s="6"/>
      <c r="J592" s="6">
        <f t="shared" si="235"/>
        <v>0</v>
      </c>
      <c r="K592" s="13" t="str">
        <f t="shared" si="222"/>
        <v>-</v>
      </c>
      <c r="L592" s="6" t="str">
        <f t="shared" si="219"/>
        <v/>
      </c>
      <c r="M592" s="25" t="str">
        <f>IF(I592="","-",IFERROR(VLOOKUP(L592,Segédlisták!$B$3:$C$18,2,0),"-"))</f>
        <v>-</v>
      </c>
      <c r="N592" s="42" t="str">
        <f t="shared" si="220"/>
        <v>-</v>
      </c>
      <c r="O592" s="43"/>
      <c r="P592" s="44" t="str">
        <f t="shared" si="236"/>
        <v>-</v>
      </c>
      <c r="Q592" s="7" t="s">
        <v>1071</v>
      </c>
      <c r="R592" s="1"/>
      <c r="S592" s="1"/>
      <c r="T592" s="17" t="str">
        <f t="shared" si="221"/>
        <v>-</v>
      </c>
      <c r="U592" s="36" t="str">
        <f t="shared" ca="1" si="237"/>
        <v>-</v>
      </c>
      <c r="V592" s="37" t="str">
        <f t="shared" ca="1" si="238"/>
        <v>-</v>
      </c>
      <c r="W592" s="38" t="str">
        <f t="shared" si="239"/>
        <v>-</v>
      </c>
      <c r="X592" s="39" t="str">
        <f t="shared" si="240"/>
        <v>-</v>
      </c>
      <c r="Y592" s="36" t="str">
        <f t="shared" ca="1" si="241"/>
        <v>-</v>
      </c>
      <c r="Z592" s="37" t="str">
        <f t="shared" ca="1" si="242"/>
        <v>-</v>
      </c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39" t="str">
        <f t="shared" si="223"/>
        <v>-</v>
      </c>
      <c r="AN592" s="39" t="str">
        <f t="shared" si="224"/>
        <v>-</v>
      </c>
      <c r="AO592" s="39" t="str">
        <f t="shared" si="225"/>
        <v>-</v>
      </c>
      <c r="AP592" s="39" t="str">
        <f t="shared" si="226"/>
        <v>-</v>
      </c>
      <c r="AQ592" s="39" t="str">
        <f t="shared" si="227"/>
        <v>-</v>
      </c>
      <c r="AR592" s="39" t="str">
        <f t="shared" si="228"/>
        <v>-</v>
      </c>
      <c r="AS592" s="39" t="str">
        <f t="shared" si="229"/>
        <v>-</v>
      </c>
      <c r="AT592" s="39" t="str">
        <f t="shared" si="230"/>
        <v>-</v>
      </c>
      <c r="AU592" s="39" t="str">
        <f t="shared" si="231"/>
        <v>-</v>
      </c>
      <c r="AV592" s="39" t="str">
        <f t="shared" si="232"/>
        <v>-</v>
      </c>
      <c r="AW592" s="39" t="str">
        <f t="shared" si="233"/>
        <v>-</v>
      </c>
      <c r="AX592" s="39" t="str">
        <f t="shared" si="234"/>
        <v>-</v>
      </c>
      <c r="AY592" s="3"/>
      <c r="AZ592" s="26"/>
      <c r="BA592" s="26"/>
      <c r="BB592" s="34"/>
      <c r="BC592" s="26"/>
      <c r="BD592" s="34"/>
      <c r="BE592" s="34"/>
      <c r="BF592" s="34"/>
      <c r="BI592" s="26"/>
    </row>
    <row r="593" spans="1:61" s="4" customFormat="1" ht="13.9" customHeight="1" x14ac:dyDescent="0.25">
      <c r="A593" s="3"/>
      <c r="B593" s="9" t="s">
        <v>653</v>
      </c>
      <c r="C593" s="5"/>
      <c r="D593" s="6"/>
      <c r="E593" s="7"/>
      <c r="F593" s="7"/>
      <c r="G593" s="7"/>
      <c r="H593" s="6"/>
      <c r="I593" s="6"/>
      <c r="J593" s="6">
        <f t="shared" si="235"/>
        <v>0</v>
      </c>
      <c r="K593" s="13" t="str">
        <f t="shared" si="222"/>
        <v>-</v>
      </c>
      <c r="L593" s="6" t="str">
        <f t="shared" si="219"/>
        <v/>
      </c>
      <c r="M593" s="25" t="str">
        <f>IF(I593="","-",IFERROR(VLOOKUP(L593,Segédlisták!$B$3:$C$18,2,0),"-"))</f>
        <v>-</v>
      </c>
      <c r="N593" s="42" t="str">
        <f t="shared" si="220"/>
        <v>-</v>
      </c>
      <c r="O593" s="43"/>
      <c r="P593" s="44" t="str">
        <f t="shared" si="236"/>
        <v>-</v>
      </c>
      <c r="Q593" s="7" t="s">
        <v>1071</v>
      </c>
      <c r="R593" s="1"/>
      <c r="S593" s="1"/>
      <c r="T593" s="17" t="str">
        <f t="shared" si="221"/>
        <v>-</v>
      </c>
      <c r="U593" s="36" t="str">
        <f t="shared" ca="1" si="237"/>
        <v>-</v>
      </c>
      <c r="V593" s="37" t="str">
        <f t="shared" ca="1" si="238"/>
        <v>-</v>
      </c>
      <c r="W593" s="38" t="str">
        <f t="shared" si="239"/>
        <v>-</v>
      </c>
      <c r="X593" s="39" t="str">
        <f t="shared" si="240"/>
        <v>-</v>
      </c>
      <c r="Y593" s="36" t="str">
        <f t="shared" ca="1" si="241"/>
        <v>-</v>
      </c>
      <c r="Z593" s="37" t="str">
        <f t="shared" ca="1" si="242"/>
        <v>-</v>
      </c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39" t="str">
        <f t="shared" si="223"/>
        <v>-</v>
      </c>
      <c r="AN593" s="39" t="str">
        <f t="shared" si="224"/>
        <v>-</v>
      </c>
      <c r="AO593" s="39" t="str">
        <f t="shared" si="225"/>
        <v>-</v>
      </c>
      <c r="AP593" s="39" t="str">
        <f t="shared" si="226"/>
        <v>-</v>
      </c>
      <c r="AQ593" s="39" t="str">
        <f t="shared" si="227"/>
        <v>-</v>
      </c>
      <c r="AR593" s="39" t="str">
        <f t="shared" si="228"/>
        <v>-</v>
      </c>
      <c r="AS593" s="39" t="str">
        <f t="shared" si="229"/>
        <v>-</v>
      </c>
      <c r="AT593" s="39" t="str">
        <f t="shared" si="230"/>
        <v>-</v>
      </c>
      <c r="AU593" s="39" t="str">
        <f t="shared" si="231"/>
        <v>-</v>
      </c>
      <c r="AV593" s="39" t="str">
        <f t="shared" si="232"/>
        <v>-</v>
      </c>
      <c r="AW593" s="39" t="str">
        <f t="shared" si="233"/>
        <v>-</v>
      </c>
      <c r="AX593" s="39" t="str">
        <f t="shared" si="234"/>
        <v>-</v>
      </c>
      <c r="AY593" s="3"/>
      <c r="AZ593" s="26"/>
      <c r="BA593" s="26"/>
      <c r="BB593" s="34"/>
      <c r="BC593" s="26"/>
      <c r="BD593" s="34"/>
      <c r="BE593" s="34"/>
      <c r="BF593" s="34"/>
      <c r="BI593" s="26"/>
    </row>
    <row r="594" spans="1:61" s="4" customFormat="1" ht="13.9" customHeight="1" x14ac:dyDescent="0.25">
      <c r="A594" s="3"/>
      <c r="B594" s="9" t="s">
        <v>654</v>
      </c>
      <c r="C594" s="5"/>
      <c r="D594" s="6"/>
      <c r="E594" s="7"/>
      <c r="F594" s="7"/>
      <c r="G594" s="7"/>
      <c r="H594" s="6"/>
      <c r="I594" s="6"/>
      <c r="J594" s="6">
        <f t="shared" si="235"/>
        <v>0</v>
      </c>
      <c r="K594" s="13" t="str">
        <f t="shared" si="222"/>
        <v>-</v>
      </c>
      <c r="L594" s="6" t="str">
        <f t="shared" si="219"/>
        <v/>
      </c>
      <c r="M594" s="25" t="str">
        <f>IF(I594="","-",IFERROR(VLOOKUP(L594,Segédlisták!$B$3:$C$18,2,0),"-"))</f>
        <v>-</v>
      </c>
      <c r="N594" s="42" t="str">
        <f t="shared" si="220"/>
        <v>-</v>
      </c>
      <c r="O594" s="43"/>
      <c r="P594" s="44" t="str">
        <f t="shared" si="236"/>
        <v>-</v>
      </c>
      <c r="Q594" s="7" t="s">
        <v>1071</v>
      </c>
      <c r="R594" s="1"/>
      <c r="S594" s="1"/>
      <c r="T594" s="17" t="str">
        <f t="shared" si="221"/>
        <v>-</v>
      </c>
      <c r="U594" s="36" t="str">
        <f t="shared" ca="1" si="237"/>
        <v>-</v>
      </c>
      <c r="V594" s="37" t="str">
        <f t="shared" ca="1" si="238"/>
        <v>-</v>
      </c>
      <c r="W594" s="38" t="str">
        <f t="shared" si="239"/>
        <v>-</v>
      </c>
      <c r="X594" s="39" t="str">
        <f t="shared" si="240"/>
        <v>-</v>
      </c>
      <c r="Y594" s="36" t="str">
        <f t="shared" ca="1" si="241"/>
        <v>-</v>
      </c>
      <c r="Z594" s="37" t="str">
        <f t="shared" ca="1" si="242"/>
        <v>-</v>
      </c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39" t="str">
        <f t="shared" si="223"/>
        <v>-</v>
      </c>
      <c r="AN594" s="39" t="str">
        <f t="shared" si="224"/>
        <v>-</v>
      </c>
      <c r="AO594" s="39" t="str">
        <f t="shared" si="225"/>
        <v>-</v>
      </c>
      <c r="AP594" s="39" t="str">
        <f t="shared" si="226"/>
        <v>-</v>
      </c>
      <c r="AQ594" s="39" t="str">
        <f t="shared" si="227"/>
        <v>-</v>
      </c>
      <c r="AR594" s="39" t="str">
        <f t="shared" si="228"/>
        <v>-</v>
      </c>
      <c r="AS594" s="39" t="str">
        <f t="shared" si="229"/>
        <v>-</v>
      </c>
      <c r="AT594" s="39" t="str">
        <f t="shared" si="230"/>
        <v>-</v>
      </c>
      <c r="AU594" s="39" t="str">
        <f t="shared" si="231"/>
        <v>-</v>
      </c>
      <c r="AV594" s="39" t="str">
        <f t="shared" si="232"/>
        <v>-</v>
      </c>
      <c r="AW594" s="39" t="str">
        <f t="shared" si="233"/>
        <v>-</v>
      </c>
      <c r="AX594" s="39" t="str">
        <f t="shared" si="234"/>
        <v>-</v>
      </c>
      <c r="AY594" s="3"/>
      <c r="AZ594" s="26"/>
      <c r="BA594" s="26"/>
      <c r="BB594" s="34"/>
      <c r="BC594" s="26"/>
      <c r="BD594" s="34"/>
      <c r="BE594" s="34"/>
      <c r="BF594" s="34"/>
      <c r="BI594" s="26"/>
    </row>
    <row r="595" spans="1:61" s="4" customFormat="1" ht="13.9" customHeight="1" x14ac:dyDescent="0.25">
      <c r="A595" s="3"/>
      <c r="B595" s="9" t="s">
        <v>655</v>
      </c>
      <c r="C595" s="5"/>
      <c r="D595" s="6"/>
      <c r="E595" s="7"/>
      <c r="F595" s="7"/>
      <c r="G595" s="7"/>
      <c r="H595" s="6"/>
      <c r="I595" s="6"/>
      <c r="J595" s="6">
        <f t="shared" si="235"/>
        <v>0</v>
      </c>
      <c r="K595" s="13" t="str">
        <f t="shared" si="222"/>
        <v>-</v>
      </c>
      <c r="L595" s="6" t="str">
        <f t="shared" si="219"/>
        <v/>
      </c>
      <c r="M595" s="25" t="str">
        <f>IF(I595="","-",IFERROR(VLOOKUP(L595,Segédlisták!$B$3:$C$18,2,0),"-"))</f>
        <v>-</v>
      </c>
      <c r="N595" s="42" t="str">
        <f t="shared" si="220"/>
        <v>-</v>
      </c>
      <c r="O595" s="43"/>
      <c r="P595" s="44" t="str">
        <f t="shared" si="236"/>
        <v>-</v>
      </c>
      <c r="Q595" s="7" t="s">
        <v>1071</v>
      </c>
      <c r="R595" s="1"/>
      <c r="S595" s="1"/>
      <c r="T595" s="17" t="str">
        <f t="shared" si="221"/>
        <v>-</v>
      </c>
      <c r="U595" s="36" t="str">
        <f t="shared" ca="1" si="237"/>
        <v>-</v>
      </c>
      <c r="V595" s="37" t="str">
        <f t="shared" ca="1" si="238"/>
        <v>-</v>
      </c>
      <c r="W595" s="38" t="str">
        <f t="shared" si="239"/>
        <v>-</v>
      </c>
      <c r="X595" s="39" t="str">
        <f t="shared" si="240"/>
        <v>-</v>
      </c>
      <c r="Y595" s="36" t="str">
        <f t="shared" ca="1" si="241"/>
        <v>-</v>
      </c>
      <c r="Z595" s="37" t="str">
        <f t="shared" ca="1" si="242"/>
        <v>-</v>
      </c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39" t="str">
        <f t="shared" si="223"/>
        <v>-</v>
      </c>
      <c r="AN595" s="39" t="str">
        <f t="shared" si="224"/>
        <v>-</v>
      </c>
      <c r="AO595" s="39" t="str">
        <f t="shared" si="225"/>
        <v>-</v>
      </c>
      <c r="AP595" s="39" t="str">
        <f t="shared" si="226"/>
        <v>-</v>
      </c>
      <c r="AQ595" s="39" t="str">
        <f t="shared" si="227"/>
        <v>-</v>
      </c>
      <c r="AR595" s="39" t="str">
        <f t="shared" si="228"/>
        <v>-</v>
      </c>
      <c r="AS595" s="39" t="str">
        <f t="shared" si="229"/>
        <v>-</v>
      </c>
      <c r="AT595" s="39" t="str">
        <f t="shared" si="230"/>
        <v>-</v>
      </c>
      <c r="AU595" s="39" t="str">
        <f t="shared" si="231"/>
        <v>-</v>
      </c>
      <c r="AV595" s="39" t="str">
        <f t="shared" si="232"/>
        <v>-</v>
      </c>
      <c r="AW595" s="39" t="str">
        <f t="shared" si="233"/>
        <v>-</v>
      </c>
      <c r="AX595" s="39" t="str">
        <f t="shared" si="234"/>
        <v>-</v>
      </c>
      <c r="AY595" s="3"/>
      <c r="AZ595" s="26"/>
      <c r="BA595" s="26"/>
      <c r="BB595" s="34"/>
      <c r="BC595" s="26"/>
      <c r="BD595" s="34"/>
      <c r="BE595" s="34"/>
      <c r="BF595" s="34"/>
      <c r="BI595" s="26"/>
    </row>
    <row r="596" spans="1:61" s="4" customFormat="1" ht="13.9" customHeight="1" x14ac:dyDescent="0.25">
      <c r="A596" s="3"/>
      <c r="B596" s="9" t="s">
        <v>656</v>
      </c>
      <c r="C596" s="5"/>
      <c r="D596" s="6"/>
      <c r="E596" s="7"/>
      <c r="F596" s="7"/>
      <c r="G596" s="7"/>
      <c r="H596" s="6"/>
      <c r="I596" s="6"/>
      <c r="J596" s="6">
        <f t="shared" si="235"/>
        <v>0</v>
      </c>
      <c r="K596" s="13" t="str">
        <f t="shared" si="222"/>
        <v>-</v>
      </c>
      <c r="L596" s="6" t="str">
        <f t="shared" si="219"/>
        <v/>
      </c>
      <c r="M596" s="25" t="str">
        <f>IF(I596="","-",IFERROR(VLOOKUP(L596,Segédlisták!$B$3:$C$18,2,0),"-"))</f>
        <v>-</v>
      </c>
      <c r="N596" s="42" t="str">
        <f t="shared" si="220"/>
        <v>-</v>
      </c>
      <c r="O596" s="43"/>
      <c r="P596" s="44" t="str">
        <f t="shared" si="236"/>
        <v>-</v>
      </c>
      <c r="Q596" s="7" t="s">
        <v>1071</v>
      </c>
      <c r="R596" s="1"/>
      <c r="S596" s="1"/>
      <c r="T596" s="17" t="str">
        <f t="shared" si="221"/>
        <v>-</v>
      </c>
      <c r="U596" s="36" t="str">
        <f t="shared" ca="1" si="237"/>
        <v>-</v>
      </c>
      <c r="V596" s="37" t="str">
        <f t="shared" ca="1" si="238"/>
        <v>-</v>
      </c>
      <c r="W596" s="38" t="str">
        <f t="shared" si="239"/>
        <v>-</v>
      </c>
      <c r="X596" s="39" t="str">
        <f t="shared" si="240"/>
        <v>-</v>
      </c>
      <c r="Y596" s="36" t="str">
        <f t="shared" ca="1" si="241"/>
        <v>-</v>
      </c>
      <c r="Z596" s="37" t="str">
        <f t="shared" ca="1" si="242"/>
        <v>-</v>
      </c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39" t="str">
        <f t="shared" si="223"/>
        <v>-</v>
      </c>
      <c r="AN596" s="39" t="str">
        <f t="shared" si="224"/>
        <v>-</v>
      </c>
      <c r="AO596" s="39" t="str">
        <f t="shared" si="225"/>
        <v>-</v>
      </c>
      <c r="AP596" s="39" t="str">
        <f t="shared" si="226"/>
        <v>-</v>
      </c>
      <c r="AQ596" s="39" t="str">
        <f t="shared" si="227"/>
        <v>-</v>
      </c>
      <c r="AR596" s="39" t="str">
        <f t="shared" si="228"/>
        <v>-</v>
      </c>
      <c r="AS596" s="39" t="str">
        <f t="shared" si="229"/>
        <v>-</v>
      </c>
      <c r="AT596" s="39" t="str">
        <f t="shared" si="230"/>
        <v>-</v>
      </c>
      <c r="AU596" s="39" t="str">
        <f t="shared" si="231"/>
        <v>-</v>
      </c>
      <c r="AV596" s="39" t="str">
        <f t="shared" si="232"/>
        <v>-</v>
      </c>
      <c r="AW596" s="39" t="str">
        <f t="shared" si="233"/>
        <v>-</v>
      </c>
      <c r="AX596" s="39" t="str">
        <f t="shared" si="234"/>
        <v>-</v>
      </c>
      <c r="AY596" s="3"/>
      <c r="AZ596" s="26"/>
      <c r="BA596" s="26"/>
      <c r="BB596" s="34"/>
      <c r="BC596" s="26"/>
      <c r="BD596" s="34"/>
      <c r="BE596" s="34"/>
      <c r="BF596" s="34"/>
      <c r="BI596" s="26"/>
    </row>
    <row r="597" spans="1:61" s="4" customFormat="1" ht="13.9" customHeight="1" x14ac:dyDescent="0.25">
      <c r="A597" s="3"/>
      <c r="B597" s="9" t="s">
        <v>657</v>
      </c>
      <c r="C597" s="5"/>
      <c r="D597" s="6"/>
      <c r="E597" s="7"/>
      <c r="F597" s="7"/>
      <c r="G597" s="7"/>
      <c r="H597" s="6"/>
      <c r="I597" s="6"/>
      <c r="J597" s="6">
        <f t="shared" si="235"/>
        <v>0</v>
      </c>
      <c r="K597" s="13" t="str">
        <f t="shared" si="222"/>
        <v>-</v>
      </c>
      <c r="L597" s="6" t="str">
        <f t="shared" si="219"/>
        <v/>
      </c>
      <c r="M597" s="25" t="str">
        <f>IF(I597="","-",IFERROR(VLOOKUP(L597,Segédlisták!$B$3:$C$18,2,0),"-"))</f>
        <v>-</v>
      </c>
      <c r="N597" s="42" t="str">
        <f t="shared" si="220"/>
        <v>-</v>
      </c>
      <c r="O597" s="43"/>
      <c r="P597" s="44" t="str">
        <f t="shared" si="236"/>
        <v>-</v>
      </c>
      <c r="Q597" s="7" t="s">
        <v>1071</v>
      </c>
      <c r="R597" s="1"/>
      <c r="S597" s="1"/>
      <c r="T597" s="17" t="str">
        <f t="shared" si="221"/>
        <v>-</v>
      </c>
      <c r="U597" s="36" t="str">
        <f t="shared" ca="1" si="237"/>
        <v>-</v>
      </c>
      <c r="V597" s="37" t="str">
        <f t="shared" ca="1" si="238"/>
        <v>-</v>
      </c>
      <c r="W597" s="38" t="str">
        <f t="shared" si="239"/>
        <v>-</v>
      </c>
      <c r="X597" s="39" t="str">
        <f t="shared" si="240"/>
        <v>-</v>
      </c>
      <c r="Y597" s="36" t="str">
        <f t="shared" ca="1" si="241"/>
        <v>-</v>
      </c>
      <c r="Z597" s="37" t="str">
        <f t="shared" ca="1" si="242"/>
        <v>-</v>
      </c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39" t="str">
        <f t="shared" si="223"/>
        <v>-</v>
      </c>
      <c r="AN597" s="39" t="str">
        <f t="shared" si="224"/>
        <v>-</v>
      </c>
      <c r="AO597" s="39" t="str">
        <f t="shared" si="225"/>
        <v>-</v>
      </c>
      <c r="AP597" s="39" t="str">
        <f t="shared" si="226"/>
        <v>-</v>
      </c>
      <c r="AQ597" s="39" t="str">
        <f t="shared" si="227"/>
        <v>-</v>
      </c>
      <c r="AR597" s="39" t="str">
        <f t="shared" si="228"/>
        <v>-</v>
      </c>
      <c r="AS597" s="39" t="str">
        <f t="shared" si="229"/>
        <v>-</v>
      </c>
      <c r="AT597" s="39" t="str">
        <f t="shared" si="230"/>
        <v>-</v>
      </c>
      <c r="AU597" s="39" t="str">
        <f t="shared" si="231"/>
        <v>-</v>
      </c>
      <c r="AV597" s="39" t="str">
        <f t="shared" si="232"/>
        <v>-</v>
      </c>
      <c r="AW597" s="39" t="str">
        <f t="shared" si="233"/>
        <v>-</v>
      </c>
      <c r="AX597" s="39" t="str">
        <f t="shared" si="234"/>
        <v>-</v>
      </c>
      <c r="AY597" s="3"/>
      <c r="AZ597" s="26"/>
      <c r="BA597" s="26"/>
      <c r="BB597" s="34"/>
      <c r="BC597" s="26"/>
      <c r="BD597" s="34"/>
      <c r="BE597" s="34"/>
      <c r="BF597" s="34"/>
      <c r="BI597" s="26"/>
    </row>
    <row r="598" spans="1:61" s="4" customFormat="1" ht="13.9" customHeight="1" x14ac:dyDescent="0.25">
      <c r="A598" s="3"/>
      <c r="B598" s="9" t="s">
        <v>658</v>
      </c>
      <c r="C598" s="5"/>
      <c r="D598" s="6"/>
      <c r="E598" s="7"/>
      <c r="F598" s="7"/>
      <c r="G598" s="7"/>
      <c r="H598" s="6"/>
      <c r="I598" s="6"/>
      <c r="J598" s="6">
        <f t="shared" si="235"/>
        <v>0</v>
      </c>
      <c r="K598" s="13" t="str">
        <f t="shared" si="222"/>
        <v>-</v>
      </c>
      <c r="L598" s="6" t="str">
        <f t="shared" si="219"/>
        <v/>
      </c>
      <c r="M598" s="25" t="str">
        <f>IF(I598="","-",IFERROR(VLOOKUP(L598,Segédlisták!$B$3:$C$18,2,0),"-"))</f>
        <v>-</v>
      </c>
      <c r="N598" s="42" t="str">
        <f t="shared" si="220"/>
        <v>-</v>
      </c>
      <c r="O598" s="43"/>
      <c r="P598" s="44" t="str">
        <f t="shared" si="236"/>
        <v>-</v>
      </c>
      <c r="Q598" s="7" t="s">
        <v>1071</v>
      </c>
      <c r="R598" s="1"/>
      <c r="S598" s="1"/>
      <c r="T598" s="17" t="str">
        <f t="shared" si="221"/>
        <v>-</v>
      </c>
      <c r="U598" s="36" t="str">
        <f t="shared" ca="1" si="237"/>
        <v>-</v>
      </c>
      <c r="V598" s="37" t="str">
        <f t="shared" ca="1" si="238"/>
        <v>-</v>
      </c>
      <c r="W598" s="38" t="str">
        <f t="shared" si="239"/>
        <v>-</v>
      </c>
      <c r="X598" s="39" t="str">
        <f t="shared" si="240"/>
        <v>-</v>
      </c>
      <c r="Y598" s="36" t="str">
        <f t="shared" ca="1" si="241"/>
        <v>-</v>
      </c>
      <c r="Z598" s="37" t="str">
        <f t="shared" ca="1" si="242"/>
        <v>-</v>
      </c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39" t="str">
        <f t="shared" si="223"/>
        <v>-</v>
      </c>
      <c r="AN598" s="39" t="str">
        <f t="shared" si="224"/>
        <v>-</v>
      </c>
      <c r="AO598" s="39" t="str">
        <f t="shared" si="225"/>
        <v>-</v>
      </c>
      <c r="AP598" s="39" t="str">
        <f t="shared" si="226"/>
        <v>-</v>
      </c>
      <c r="AQ598" s="39" t="str">
        <f t="shared" si="227"/>
        <v>-</v>
      </c>
      <c r="AR598" s="39" t="str">
        <f t="shared" si="228"/>
        <v>-</v>
      </c>
      <c r="AS598" s="39" t="str">
        <f t="shared" si="229"/>
        <v>-</v>
      </c>
      <c r="AT598" s="39" t="str">
        <f t="shared" si="230"/>
        <v>-</v>
      </c>
      <c r="AU598" s="39" t="str">
        <f t="shared" si="231"/>
        <v>-</v>
      </c>
      <c r="AV598" s="39" t="str">
        <f t="shared" si="232"/>
        <v>-</v>
      </c>
      <c r="AW598" s="39" t="str">
        <f t="shared" si="233"/>
        <v>-</v>
      </c>
      <c r="AX598" s="39" t="str">
        <f t="shared" si="234"/>
        <v>-</v>
      </c>
      <c r="AY598" s="3"/>
      <c r="AZ598" s="26"/>
      <c r="BA598" s="26"/>
      <c r="BB598" s="34"/>
      <c r="BC598" s="26"/>
      <c r="BD598" s="34"/>
      <c r="BE598" s="34"/>
      <c r="BF598" s="34"/>
      <c r="BI598" s="26"/>
    </row>
    <row r="599" spans="1:61" s="4" customFormat="1" ht="13.9" customHeight="1" x14ac:dyDescent="0.25">
      <c r="A599" s="3"/>
      <c r="B599" s="9" t="s">
        <v>659</v>
      </c>
      <c r="C599" s="5"/>
      <c r="D599" s="6"/>
      <c r="E599" s="7"/>
      <c r="F599" s="7"/>
      <c r="G599" s="7"/>
      <c r="H599" s="6"/>
      <c r="I599" s="6"/>
      <c r="J599" s="6">
        <f t="shared" si="235"/>
        <v>0</v>
      </c>
      <c r="K599" s="13" t="str">
        <f t="shared" si="222"/>
        <v>-</v>
      </c>
      <c r="L599" s="6" t="str">
        <f t="shared" si="219"/>
        <v/>
      </c>
      <c r="M599" s="25" t="str">
        <f>IF(I599="","-",IFERROR(VLOOKUP(L599,Segédlisták!$B$3:$C$18,2,0),"-"))</f>
        <v>-</v>
      </c>
      <c r="N599" s="42" t="str">
        <f t="shared" si="220"/>
        <v>-</v>
      </c>
      <c r="O599" s="43"/>
      <c r="P599" s="44" t="str">
        <f t="shared" si="236"/>
        <v>-</v>
      </c>
      <c r="Q599" s="7" t="s">
        <v>1071</v>
      </c>
      <c r="R599" s="1"/>
      <c r="S599" s="1"/>
      <c r="T599" s="17" t="str">
        <f t="shared" si="221"/>
        <v>-</v>
      </c>
      <c r="U599" s="36" t="str">
        <f t="shared" ca="1" si="237"/>
        <v>-</v>
      </c>
      <c r="V599" s="37" t="str">
        <f t="shared" ca="1" si="238"/>
        <v>-</v>
      </c>
      <c r="W599" s="38" t="str">
        <f t="shared" si="239"/>
        <v>-</v>
      </c>
      <c r="X599" s="39" t="str">
        <f t="shared" si="240"/>
        <v>-</v>
      </c>
      <c r="Y599" s="36" t="str">
        <f t="shared" ca="1" si="241"/>
        <v>-</v>
      </c>
      <c r="Z599" s="37" t="str">
        <f t="shared" ca="1" si="242"/>
        <v>-</v>
      </c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39" t="str">
        <f t="shared" si="223"/>
        <v>-</v>
      </c>
      <c r="AN599" s="39" t="str">
        <f t="shared" si="224"/>
        <v>-</v>
      </c>
      <c r="AO599" s="39" t="str">
        <f t="shared" si="225"/>
        <v>-</v>
      </c>
      <c r="AP599" s="39" t="str">
        <f t="shared" si="226"/>
        <v>-</v>
      </c>
      <c r="AQ599" s="39" t="str">
        <f t="shared" si="227"/>
        <v>-</v>
      </c>
      <c r="AR599" s="39" t="str">
        <f t="shared" si="228"/>
        <v>-</v>
      </c>
      <c r="AS599" s="39" t="str">
        <f t="shared" si="229"/>
        <v>-</v>
      </c>
      <c r="AT599" s="39" t="str">
        <f t="shared" si="230"/>
        <v>-</v>
      </c>
      <c r="AU599" s="39" t="str">
        <f t="shared" si="231"/>
        <v>-</v>
      </c>
      <c r="AV599" s="39" t="str">
        <f t="shared" si="232"/>
        <v>-</v>
      </c>
      <c r="AW599" s="39" t="str">
        <f t="shared" si="233"/>
        <v>-</v>
      </c>
      <c r="AX599" s="39" t="str">
        <f t="shared" si="234"/>
        <v>-</v>
      </c>
      <c r="AY599" s="3"/>
      <c r="AZ599" s="26"/>
      <c r="BA599" s="26"/>
      <c r="BB599" s="34"/>
      <c r="BC599" s="26"/>
      <c r="BD599" s="34"/>
      <c r="BE599" s="34"/>
      <c r="BF599" s="34"/>
      <c r="BI599" s="26"/>
    </row>
    <row r="600" spans="1:61" s="4" customFormat="1" ht="13.9" customHeight="1" x14ac:dyDescent="0.25">
      <c r="A600" s="3"/>
      <c r="B600" s="9" t="s">
        <v>660</v>
      </c>
      <c r="C600" s="5"/>
      <c r="D600" s="6"/>
      <c r="E600" s="7"/>
      <c r="F600" s="7"/>
      <c r="G600" s="7"/>
      <c r="H600" s="6"/>
      <c r="I600" s="6"/>
      <c r="J600" s="6">
        <f t="shared" si="235"/>
        <v>0</v>
      </c>
      <c r="K600" s="13" t="str">
        <f t="shared" si="222"/>
        <v>-</v>
      </c>
      <c r="L600" s="6" t="str">
        <f t="shared" si="219"/>
        <v/>
      </c>
      <c r="M600" s="25" t="str">
        <f>IF(I600="","-",IFERROR(VLOOKUP(L600,Segédlisták!$B$3:$C$18,2,0),"-"))</f>
        <v>-</v>
      </c>
      <c r="N600" s="42" t="str">
        <f t="shared" si="220"/>
        <v>-</v>
      </c>
      <c r="O600" s="43"/>
      <c r="P600" s="44" t="str">
        <f t="shared" si="236"/>
        <v>-</v>
      </c>
      <c r="Q600" s="7" t="s">
        <v>1071</v>
      </c>
      <c r="R600" s="1"/>
      <c r="S600" s="1"/>
      <c r="T600" s="17" t="str">
        <f t="shared" si="221"/>
        <v>-</v>
      </c>
      <c r="U600" s="36" t="str">
        <f t="shared" ca="1" si="237"/>
        <v>-</v>
      </c>
      <c r="V600" s="37" t="str">
        <f t="shared" ca="1" si="238"/>
        <v>-</v>
      </c>
      <c r="W600" s="38" t="str">
        <f t="shared" si="239"/>
        <v>-</v>
      </c>
      <c r="X600" s="39" t="str">
        <f t="shared" si="240"/>
        <v>-</v>
      </c>
      <c r="Y600" s="36" t="str">
        <f t="shared" ca="1" si="241"/>
        <v>-</v>
      </c>
      <c r="Z600" s="37" t="str">
        <f t="shared" ca="1" si="242"/>
        <v>-</v>
      </c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39" t="str">
        <f t="shared" si="223"/>
        <v>-</v>
      </c>
      <c r="AN600" s="39" t="str">
        <f t="shared" si="224"/>
        <v>-</v>
      </c>
      <c r="AO600" s="39" t="str">
        <f t="shared" si="225"/>
        <v>-</v>
      </c>
      <c r="AP600" s="39" t="str">
        <f t="shared" si="226"/>
        <v>-</v>
      </c>
      <c r="AQ600" s="39" t="str">
        <f t="shared" si="227"/>
        <v>-</v>
      </c>
      <c r="AR600" s="39" t="str">
        <f t="shared" si="228"/>
        <v>-</v>
      </c>
      <c r="AS600" s="39" t="str">
        <f t="shared" si="229"/>
        <v>-</v>
      </c>
      <c r="AT600" s="39" t="str">
        <f t="shared" si="230"/>
        <v>-</v>
      </c>
      <c r="AU600" s="39" t="str">
        <f t="shared" si="231"/>
        <v>-</v>
      </c>
      <c r="AV600" s="39" t="str">
        <f t="shared" si="232"/>
        <v>-</v>
      </c>
      <c r="AW600" s="39" t="str">
        <f t="shared" si="233"/>
        <v>-</v>
      </c>
      <c r="AX600" s="39" t="str">
        <f t="shared" si="234"/>
        <v>-</v>
      </c>
      <c r="AY600" s="3"/>
      <c r="AZ600" s="26"/>
      <c r="BA600" s="26"/>
      <c r="BB600" s="34"/>
      <c r="BC600" s="26"/>
      <c r="BD600" s="34"/>
      <c r="BE600" s="34"/>
      <c r="BF600" s="34"/>
      <c r="BI600" s="26"/>
    </row>
    <row r="601" spans="1:61" s="4" customFormat="1" ht="13.9" customHeight="1" x14ac:dyDescent="0.25">
      <c r="A601" s="3"/>
      <c r="B601" s="9" t="s">
        <v>661</v>
      </c>
      <c r="C601" s="5"/>
      <c r="D601" s="6"/>
      <c r="E601" s="7"/>
      <c r="F601" s="7"/>
      <c r="G601" s="7"/>
      <c r="H601" s="6"/>
      <c r="I601" s="6"/>
      <c r="J601" s="6">
        <f t="shared" si="235"/>
        <v>0</v>
      </c>
      <c r="K601" s="13" t="str">
        <f t="shared" si="222"/>
        <v>-</v>
      </c>
      <c r="L601" s="6" t="str">
        <f t="shared" si="219"/>
        <v/>
      </c>
      <c r="M601" s="25" t="str">
        <f>IF(I601="","-",IFERROR(VLOOKUP(L601,Segédlisták!$B$3:$C$18,2,0),"-"))</f>
        <v>-</v>
      </c>
      <c r="N601" s="42" t="str">
        <f t="shared" si="220"/>
        <v>-</v>
      </c>
      <c r="O601" s="43"/>
      <c r="P601" s="44" t="str">
        <f t="shared" si="236"/>
        <v>-</v>
      </c>
      <c r="Q601" s="7" t="s">
        <v>1071</v>
      </c>
      <c r="R601" s="1"/>
      <c r="S601" s="1"/>
      <c r="T601" s="17" t="str">
        <f t="shared" si="221"/>
        <v>-</v>
      </c>
      <c r="U601" s="36" t="str">
        <f t="shared" ca="1" si="237"/>
        <v>-</v>
      </c>
      <c r="V601" s="37" t="str">
        <f t="shared" ca="1" si="238"/>
        <v>-</v>
      </c>
      <c r="W601" s="38" t="str">
        <f t="shared" si="239"/>
        <v>-</v>
      </c>
      <c r="X601" s="39" t="str">
        <f t="shared" si="240"/>
        <v>-</v>
      </c>
      <c r="Y601" s="36" t="str">
        <f t="shared" ca="1" si="241"/>
        <v>-</v>
      </c>
      <c r="Z601" s="37" t="str">
        <f t="shared" ca="1" si="242"/>
        <v>-</v>
      </c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39" t="str">
        <f t="shared" si="223"/>
        <v>-</v>
      </c>
      <c r="AN601" s="39" t="str">
        <f t="shared" si="224"/>
        <v>-</v>
      </c>
      <c r="AO601" s="39" t="str">
        <f t="shared" si="225"/>
        <v>-</v>
      </c>
      <c r="AP601" s="39" t="str">
        <f t="shared" si="226"/>
        <v>-</v>
      </c>
      <c r="AQ601" s="39" t="str">
        <f t="shared" si="227"/>
        <v>-</v>
      </c>
      <c r="AR601" s="39" t="str">
        <f t="shared" si="228"/>
        <v>-</v>
      </c>
      <c r="AS601" s="39" t="str">
        <f t="shared" si="229"/>
        <v>-</v>
      </c>
      <c r="AT601" s="39" t="str">
        <f t="shared" si="230"/>
        <v>-</v>
      </c>
      <c r="AU601" s="39" t="str">
        <f t="shared" si="231"/>
        <v>-</v>
      </c>
      <c r="AV601" s="39" t="str">
        <f t="shared" si="232"/>
        <v>-</v>
      </c>
      <c r="AW601" s="39" t="str">
        <f t="shared" si="233"/>
        <v>-</v>
      </c>
      <c r="AX601" s="39" t="str">
        <f t="shared" si="234"/>
        <v>-</v>
      </c>
      <c r="AY601" s="3"/>
      <c r="AZ601" s="26"/>
      <c r="BA601" s="26"/>
      <c r="BB601" s="34"/>
      <c r="BC601" s="26"/>
      <c r="BD601" s="34"/>
      <c r="BE601" s="34"/>
      <c r="BF601" s="34"/>
      <c r="BI601" s="26"/>
    </row>
    <row r="602" spans="1:61" s="4" customFormat="1" ht="13.9" customHeight="1" x14ac:dyDescent="0.25">
      <c r="A602" s="3"/>
      <c r="B602" s="9" t="s">
        <v>662</v>
      </c>
      <c r="C602" s="5"/>
      <c r="D602" s="6"/>
      <c r="E602" s="7"/>
      <c r="F602" s="7"/>
      <c r="G602" s="7"/>
      <c r="H602" s="6"/>
      <c r="I602" s="6"/>
      <c r="J602" s="6">
        <f t="shared" si="235"/>
        <v>0</v>
      </c>
      <c r="K602" s="13" t="str">
        <f t="shared" si="222"/>
        <v>-</v>
      </c>
      <c r="L602" s="6" t="str">
        <f t="shared" si="219"/>
        <v/>
      </c>
      <c r="M602" s="25" t="str">
        <f>IF(I602="","-",IFERROR(VLOOKUP(L602,Segédlisták!$B$3:$C$18,2,0),"-"))</f>
        <v>-</v>
      </c>
      <c r="N602" s="42" t="str">
        <f t="shared" si="220"/>
        <v>-</v>
      </c>
      <c r="O602" s="43"/>
      <c r="P602" s="44" t="str">
        <f t="shared" si="236"/>
        <v>-</v>
      </c>
      <c r="Q602" s="7" t="s">
        <v>1071</v>
      </c>
      <c r="R602" s="1"/>
      <c r="S602" s="1"/>
      <c r="T602" s="17" t="str">
        <f t="shared" si="221"/>
        <v>-</v>
      </c>
      <c r="U602" s="36" t="str">
        <f t="shared" ca="1" si="237"/>
        <v>-</v>
      </c>
      <c r="V602" s="37" t="str">
        <f t="shared" ca="1" si="238"/>
        <v>-</v>
      </c>
      <c r="W602" s="38" t="str">
        <f t="shared" si="239"/>
        <v>-</v>
      </c>
      <c r="X602" s="39" t="str">
        <f t="shared" si="240"/>
        <v>-</v>
      </c>
      <c r="Y602" s="36" t="str">
        <f t="shared" ca="1" si="241"/>
        <v>-</v>
      </c>
      <c r="Z602" s="37" t="str">
        <f t="shared" ca="1" si="242"/>
        <v>-</v>
      </c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39" t="str">
        <f t="shared" si="223"/>
        <v>-</v>
      </c>
      <c r="AN602" s="39" t="str">
        <f t="shared" si="224"/>
        <v>-</v>
      </c>
      <c r="AO602" s="39" t="str">
        <f t="shared" si="225"/>
        <v>-</v>
      </c>
      <c r="AP602" s="39" t="str">
        <f t="shared" si="226"/>
        <v>-</v>
      </c>
      <c r="AQ602" s="39" t="str">
        <f t="shared" si="227"/>
        <v>-</v>
      </c>
      <c r="AR602" s="39" t="str">
        <f t="shared" si="228"/>
        <v>-</v>
      </c>
      <c r="AS602" s="39" t="str">
        <f t="shared" si="229"/>
        <v>-</v>
      </c>
      <c r="AT602" s="39" t="str">
        <f t="shared" si="230"/>
        <v>-</v>
      </c>
      <c r="AU602" s="39" t="str">
        <f t="shared" si="231"/>
        <v>-</v>
      </c>
      <c r="AV602" s="39" t="str">
        <f t="shared" si="232"/>
        <v>-</v>
      </c>
      <c r="AW602" s="39" t="str">
        <f t="shared" si="233"/>
        <v>-</v>
      </c>
      <c r="AX602" s="39" t="str">
        <f t="shared" si="234"/>
        <v>-</v>
      </c>
      <c r="AY602" s="3"/>
      <c r="AZ602" s="26"/>
      <c r="BA602" s="26"/>
      <c r="BB602" s="34"/>
      <c r="BC602" s="26"/>
      <c r="BD602" s="34"/>
      <c r="BE602" s="34"/>
      <c r="BF602" s="34"/>
      <c r="BI602" s="26"/>
    </row>
    <row r="603" spans="1:61" s="4" customFormat="1" ht="13.9" customHeight="1" x14ac:dyDescent="0.25">
      <c r="A603" s="3"/>
      <c r="B603" s="9" t="s">
        <v>663</v>
      </c>
      <c r="C603" s="5"/>
      <c r="D603" s="6"/>
      <c r="E603" s="7"/>
      <c r="F603" s="7"/>
      <c r="G603" s="7"/>
      <c r="H603" s="6"/>
      <c r="I603" s="6"/>
      <c r="J603" s="6">
        <f t="shared" si="235"/>
        <v>0</v>
      </c>
      <c r="K603" s="13" t="str">
        <f t="shared" si="222"/>
        <v>-</v>
      </c>
      <c r="L603" s="6" t="str">
        <f t="shared" si="219"/>
        <v/>
      </c>
      <c r="M603" s="25" t="str">
        <f>IF(I603="","-",IFERROR(VLOOKUP(L603,Segédlisták!$B$3:$C$18,2,0),"-"))</f>
        <v>-</v>
      </c>
      <c r="N603" s="42" t="str">
        <f t="shared" si="220"/>
        <v>-</v>
      </c>
      <c r="O603" s="43"/>
      <c r="P603" s="44" t="str">
        <f t="shared" si="236"/>
        <v>-</v>
      </c>
      <c r="Q603" s="7" t="s">
        <v>1071</v>
      </c>
      <c r="R603" s="1"/>
      <c r="S603" s="1"/>
      <c r="T603" s="17" t="str">
        <f t="shared" si="221"/>
        <v>-</v>
      </c>
      <c r="U603" s="36" t="str">
        <f t="shared" ca="1" si="237"/>
        <v>-</v>
      </c>
      <c r="V603" s="37" t="str">
        <f t="shared" ca="1" si="238"/>
        <v>-</v>
      </c>
      <c r="W603" s="38" t="str">
        <f t="shared" si="239"/>
        <v>-</v>
      </c>
      <c r="X603" s="39" t="str">
        <f t="shared" si="240"/>
        <v>-</v>
      </c>
      <c r="Y603" s="36" t="str">
        <f t="shared" ca="1" si="241"/>
        <v>-</v>
      </c>
      <c r="Z603" s="37" t="str">
        <f t="shared" ca="1" si="242"/>
        <v>-</v>
      </c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39" t="str">
        <f t="shared" si="223"/>
        <v>-</v>
      </c>
      <c r="AN603" s="39" t="str">
        <f t="shared" si="224"/>
        <v>-</v>
      </c>
      <c r="AO603" s="39" t="str">
        <f t="shared" si="225"/>
        <v>-</v>
      </c>
      <c r="AP603" s="39" t="str">
        <f t="shared" si="226"/>
        <v>-</v>
      </c>
      <c r="AQ603" s="39" t="str">
        <f t="shared" si="227"/>
        <v>-</v>
      </c>
      <c r="AR603" s="39" t="str">
        <f t="shared" si="228"/>
        <v>-</v>
      </c>
      <c r="AS603" s="39" t="str">
        <f t="shared" si="229"/>
        <v>-</v>
      </c>
      <c r="AT603" s="39" t="str">
        <f t="shared" si="230"/>
        <v>-</v>
      </c>
      <c r="AU603" s="39" t="str">
        <f t="shared" si="231"/>
        <v>-</v>
      </c>
      <c r="AV603" s="39" t="str">
        <f t="shared" si="232"/>
        <v>-</v>
      </c>
      <c r="AW603" s="39" t="str">
        <f t="shared" si="233"/>
        <v>-</v>
      </c>
      <c r="AX603" s="39" t="str">
        <f t="shared" si="234"/>
        <v>-</v>
      </c>
      <c r="AY603" s="3"/>
      <c r="AZ603" s="26"/>
      <c r="BA603" s="26"/>
      <c r="BB603" s="34"/>
      <c r="BC603" s="26"/>
      <c r="BD603" s="34"/>
      <c r="BE603" s="34"/>
      <c r="BF603" s="34"/>
      <c r="BI603" s="26"/>
    </row>
    <row r="604" spans="1:61" s="4" customFormat="1" ht="13.9" customHeight="1" x14ac:dyDescent="0.25">
      <c r="A604" s="3"/>
      <c r="B604" s="9" t="s">
        <v>664</v>
      </c>
      <c r="C604" s="5"/>
      <c r="D604" s="6"/>
      <c r="E604" s="7"/>
      <c r="F604" s="7"/>
      <c r="G604" s="7"/>
      <c r="H604" s="6"/>
      <c r="I604" s="6"/>
      <c r="J604" s="6">
        <f t="shared" si="235"/>
        <v>0</v>
      </c>
      <c r="K604" s="13" t="str">
        <f t="shared" si="222"/>
        <v>-</v>
      </c>
      <c r="L604" s="6" t="str">
        <f t="shared" si="219"/>
        <v/>
      </c>
      <c r="M604" s="25" t="str">
        <f>IF(I604="","-",IFERROR(VLOOKUP(L604,Segédlisták!$B$3:$C$18,2,0),"-"))</f>
        <v>-</v>
      </c>
      <c r="N604" s="42" t="str">
        <f t="shared" si="220"/>
        <v>-</v>
      </c>
      <c r="O604" s="43"/>
      <c r="P604" s="44" t="str">
        <f t="shared" si="236"/>
        <v>-</v>
      </c>
      <c r="Q604" s="7" t="s">
        <v>1071</v>
      </c>
      <c r="R604" s="1"/>
      <c r="S604" s="1"/>
      <c r="T604" s="17" t="str">
        <f t="shared" si="221"/>
        <v>-</v>
      </c>
      <c r="U604" s="36" t="str">
        <f t="shared" ca="1" si="237"/>
        <v>-</v>
      </c>
      <c r="V604" s="37" t="str">
        <f t="shared" ca="1" si="238"/>
        <v>-</v>
      </c>
      <c r="W604" s="38" t="str">
        <f t="shared" si="239"/>
        <v>-</v>
      </c>
      <c r="X604" s="39" t="str">
        <f t="shared" si="240"/>
        <v>-</v>
      </c>
      <c r="Y604" s="36" t="str">
        <f t="shared" ca="1" si="241"/>
        <v>-</v>
      </c>
      <c r="Z604" s="37" t="str">
        <f t="shared" ca="1" si="242"/>
        <v>-</v>
      </c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39" t="str">
        <f t="shared" si="223"/>
        <v>-</v>
      </c>
      <c r="AN604" s="39" t="str">
        <f t="shared" si="224"/>
        <v>-</v>
      </c>
      <c r="AO604" s="39" t="str">
        <f t="shared" si="225"/>
        <v>-</v>
      </c>
      <c r="AP604" s="39" t="str">
        <f t="shared" si="226"/>
        <v>-</v>
      </c>
      <c r="AQ604" s="39" t="str">
        <f t="shared" si="227"/>
        <v>-</v>
      </c>
      <c r="AR604" s="39" t="str">
        <f t="shared" si="228"/>
        <v>-</v>
      </c>
      <c r="AS604" s="39" t="str">
        <f t="shared" si="229"/>
        <v>-</v>
      </c>
      <c r="AT604" s="39" t="str">
        <f t="shared" si="230"/>
        <v>-</v>
      </c>
      <c r="AU604" s="39" t="str">
        <f t="shared" si="231"/>
        <v>-</v>
      </c>
      <c r="AV604" s="39" t="str">
        <f t="shared" si="232"/>
        <v>-</v>
      </c>
      <c r="AW604" s="39" t="str">
        <f t="shared" si="233"/>
        <v>-</v>
      </c>
      <c r="AX604" s="39" t="str">
        <f t="shared" si="234"/>
        <v>-</v>
      </c>
      <c r="AY604" s="3"/>
      <c r="AZ604" s="26"/>
      <c r="BA604" s="26"/>
      <c r="BB604" s="34"/>
      <c r="BC604" s="26"/>
      <c r="BD604" s="34"/>
      <c r="BE604" s="34"/>
      <c r="BF604" s="34"/>
      <c r="BI604" s="26"/>
    </row>
    <row r="605" spans="1:61" s="4" customFormat="1" ht="13.9" customHeight="1" x14ac:dyDescent="0.25">
      <c r="A605" s="3"/>
      <c r="B605" s="9" t="s">
        <v>665</v>
      </c>
      <c r="C605" s="5"/>
      <c r="D605" s="6"/>
      <c r="E605" s="7"/>
      <c r="F605" s="7"/>
      <c r="G605" s="7"/>
      <c r="H605" s="6"/>
      <c r="I605" s="6"/>
      <c r="J605" s="6">
        <f t="shared" si="235"/>
        <v>0</v>
      </c>
      <c r="K605" s="13" t="str">
        <f t="shared" si="222"/>
        <v>-</v>
      </c>
      <c r="L605" s="6" t="str">
        <f t="shared" si="219"/>
        <v/>
      </c>
      <c r="M605" s="25" t="str">
        <f>IF(I605="","-",IFERROR(VLOOKUP(L605,Segédlisták!$B$3:$C$18,2,0),"-"))</f>
        <v>-</v>
      </c>
      <c r="N605" s="42" t="str">
        <f t="shared" si="220"/>
        <v>-</v>
      </c>
      <c r="O605" s="43"/>
      <c r="P605" s="44" t="str">
        <f t="shared" si="236"/>
        <v>-</v>
      </c>
      <c r="Q605" s="7" t="s">
        <v>1071</v>
      </c>
      <c r="R605" s="1"/>
      <c r="S605" s="1"/>
      <c r="T605" s="17" t="str">
        <f t="shared" si="221"/>
        <v>-</v>
      </c>
      <c r="U605" s="36" t="str">
        <f t="shared" ca="1" si="237"/>
        <v>-</v>
      </c>
      <c r="V605" s="37" t="str">
        <f t="shared" ca="1" si="238"/>
        <v>-</v>
      </c>
      <c r="W605" s="38" t="str">
        <f t="shared" si="239"/>
        <v>-</v>
      </c>
      <c r="X605" s="39" t="str">
        <f t="shared" si="240"/>
        <v>-</v>
      </c>
      <c r="Y605" s="36" t="str">
        <f t="shared" ca="1" si="241"/>
        <v>-</v>
      </c>
      <c r="Z605" s="37" t="str">
        <f t="shared" ca="1" si="242"/>
        <v>-</v>
      </c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39" t="str">
        <f t="shared" si="223"/>
        <v>-</v>
      </c>
      <c r="AN605" s="39" t="str">
        <f t="shared" si="224"/>
        <v>-</v>
      </c>
      <c r="AO605" s="39" t="str">
        <f t="shared" si="225"/>
        <v>-</v>
      </c>
      <c r="AP605" s="39" t="str">
        <f t="shared" si="226"/>
        <v>-</v>
      </c>
      <c r="AQ605" s="39" t="str">
        <f t="shared" si="227"/>
        <v>-</v>
      </c>
      <c r="AR605" s="39" t="str">
        <f t="shared" si="228"/>
        <v>-</v>
      </c>
      <c r="AS605" s="39" t="str">
        <f t="shared" si="229"/>
        <v>-</v>
      </c>
      <c r="AT605" s="39" t="str">
        <f t="shared" si="230"/>
        <v>-</v>
      </c>
      <c r="AU605" s="39" t="str">
        <f t="shared" si="231"/>
        <v>-</v>
      </c>
      <c r="AV605" s="39" t="str">
        <f t="shared" si="232"/>
        <v>-</v>
      </c>
      <c r="AW605" s="39" t="str">
        <f t="shared" si="233"/>
        <v>-</v>
      </c>
      <c r="AX605" s="39" t="str">
        <f t="shared" si="234"/>
        <v>-</v>
      </c>
      <c r="AY605" s="3"/>
      <c r="AZ605" s="26"/>
      <c r="BA605" s="26"/>
      <c r="BB605" s="34"/>
      <c r="BC605" s="26"/>
      <c r="BD605" s="34"/>
      <c r="BE605" s="34"/>
      <c r="BF605" s="34"/>
      <c r="BI605" s="26"/>
    </row>
    <row r="606" spans="1:61" s="4" customFormat="1" ht="13.9" customHeight="1" x14ac:dyDescent="0.25">
      <c r="A606" s="3"/>
      <c r="B606" s="9" t="s">
        <v>666</v>
      </c>
      <c r="C606" s="5"/>
      <c r="D606" s="6"/>
      <c r="E606" s="7"/>
      <c r="F606" s="7"/>
      <c r="G606" s="7"/>
      <c r="H606" s="6"/>
      <c r="I606" s="6"/>
      <c r="J606" s="6">
        <f t="shared" si="235"/>
        <v>0</v>
      </c>
      <c r="K606" s="13" t="str">
        <f t="shared" si="222"/>
        <v>-</v>
      </c>
      <c r="L606" s="6" t="str">
        <f t="shared" si="219"/>
        <v/>
      </c>
      <c r="M606" s="25" t="str">
        <f>IF(I606="","-",IFERROR(VLOOKUP(L606,Segédlisták!$B$3:$C$18,2,0),"-"))</f>
        <v>-</v>
      </c>
      <c r="N606" s="42" t="str">
        <f t="shared" si="220"/>
        <v>-</v>
      </c>
      <c r="O606" s="43"/>
      <c r="P606" s="44" t="str">
        <f t="shared" si="236"/>
        <v>-</v>
      </c>
      <c r="Q606" s="7" t="s">
        <v>1071</v>
      </c>
      <c r="R606" s="1"/>
      <c r="S606" s="1"/>
      <c r="T606" s="17" t="str">
        <f t="shared" si="221"/>
        <v>-</v>
      </c>
      <c r="U606" s="36" t="str">
        <f t="shared" ca="1" si="237"/>
        <v>-</v>
      </c>
      <c r="V606" s="37" t="str">
        <f t="shared" ca="1" si="238"/>
        <v>-</v>
      </c>
      <c r="W606" s="38" t="str">
        <f t="shared" si="239"/>
        <v>-</v>
      </c>
      <c r="X606" s="39" t="str">
        <f t="shared" si="240"/>
        <v>-</v>
      </c>
      <c r="Y606" s="36" t="str">
        <f t="shared" ca="1" si="241"/>
        <v>-</v>
      </c>
      <c r="Z606" s="37" t="str">
        <f t="shared" ca="1" si="242"/>
        <v>-</v>
      </c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39" t="str">
        <f t="shared" si="223"/>
        <v>-</v>
      </c>
      <c r="AN606" s="39" t="str">
        <f t="shared" si="224"/>
        <v>-</v>
      </c>
      <c r="AO606" s="39" t="str">
        <f t="shared" si="225"/>
        <v>-</v>
      </c>
      <c r="AP606" s="39" t="str">
        <f t="shared" si="226"/>
        <v>-</v>
      </c>
      <c r="AQ606" s="39" t="str">
        <f t="shared" si="227"/>
        <v>-</v>
      </c>
      <c r="AR606" s="39" t="str">
        <f t="shared" si="228"/>
        <v>-</v>
      </c>
      <c r="AS606" s="39" t="str">
        <f t="shared" si="229"/>
        <v>-</v>
      </c>
      <c r="AT606" s="39" t="str">
        <f t="shared" si="230"/>
        <v>-</v>
      </c>
      <c r="AU606" s="39" t="str">
        <f t="shared" si="231"/>
        <v>-</v>
      </c>
      <c r="AV606" s="39" t="str">
        <f t="shared" si="232"/>
        <v>-</v>
      </c>
      <c r="AW606" s="39" t="str">
        <f t="shared" si="233"/>
        <v>-</v>
      </c>
      <c r="AX606" s="39" t="str">
        <f t="shared" si="234"/>
        <v>-</v>
      </c>
      <c r="AY606" s="3"/>
      <c r="AZ606" s="26"/>
      <c r="BA606" s="26"/>
      <c r="BB606" s="34"/>
      <c r="BC606" s="26"/>
      <c r="BD606" s="34"/>
      <c r="BE606" s="34"/>
      <c r="BF606" s="34"/>
      <c r="BI606" s="26"/>
    </row>
    <row r="607" spans="1:61" s="4" customFormat="1" ht="13.9" customHeight="1" x14ac:dyDescent="0.25">
      <c r="A607" s="3"/>
      <c r="B607" s="9" t="s">
        <v>667</v>
      </c>
      <c r="C607" s="5"/>
      <c r="D607" s="6"/>
      <c r="E607" s="7"/>
      <c r="F607" s="7"/>
      <c r="G607" s="7"/>
      <c r="H607" s="6"/>
      <c r="I607" s="6"/>
      <c r="J607" s="6">
        <f t="shared" si="235"/>
        <v>0</v>
      </c>
      <c r="K607" s="13" t="str">
        <f t="shared" si="222"/>
        <v>-</v>
      </c>
      <c r="L607" s="6" t="str">
        <f t="shared" si="219"/>
        <v/>
      </c>
      <c r="M607" s="25" t="str">
        <f>IF(I607="","-",IFERROR(VLOOKUP(L607,Segédlisták!$B$3:$C$18,2,0),"-"))</f>
        <v>-</v>
      </c>
      <c r="N607" s="42" t="str">
        <f t="shared" si="220"/>
        <v>-</v>
      </c>
      <c r="O607" s="43"/>
      <c r="P607" s="44" t="str">
        <f t="shared" si="236"/>
        <v>-</v>
      </c>
      <c r="Q607" s="7" t="s">
        <v>1071</v>
      </c>
      <c r="R607" s="1"/>
      <c r="S607" s="1"/>
      <c r="T607" s="17" t="str">
        <f t="shared" si="221"/>
        <v>-</v>
      </c>
      <c r="U607" s="36" t="str">
        <f t="shared" ca="1" si="237"/>
        <v>-</v>
      </c>
      <c r="V607" s="37" t="str">
        <f t="shared" ca="1" si="238"/>
        <v>-</v>
      </c>
      <c r="W607" s="38" t="str">
        <f t="shared" si="239"/>
        <v>-</v>
      </c>
      <c r="X607" s="39" t="str">
        <f t="shared" si="240"/>
        <v>-</v>
      </c>
      <c r="Y607" s="36" t="str">
        <f t="shared" ca="1" si="241"/>
        <v>-</v>
      </c>
      <c r="Z607" s="37" t="str">
        <f t="shared" ca="1" si="242"/>
        <v>-</v>
      </c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39" t="str">
        <f t="shared" si="223"/>
        <v>-</v>
      </c>
      <c r="AN607" s="39" t="str">
        <f t="shared" si="224"/>
        <v>-</v>
      </c>
      <c r="AO607" s="39" t="str">
        <f t="shared" si="225"/>
        <v>-</v>
      </c>
      <c r="AP607" s="39" t="str">
        <f t="shared" si="226"/>
        <v>-</v>
      </c>
      <c r="AQ607" s="39" t="str">
        <f t="shared" si="227"/>
        <v>-</v>
      </c>
      <c r="AR607" s="39" t="str">
        <f t="shared" si="228"/>
        <v>-</v>
      </c>
      <c r="AS607" s="39" t="str">
        <f t="shared" si="229"/>
        <v>-</v>
      </c>
      <c r="AT607" s="39" t="str">
        <f t="shared" si="230"/>
        <v>-</v>
      </c>
      <c r="AU607" s="39" t="str">
        <f t="shared" si="231"/>
        <v>-</v>
      </c>
      <c r="AV607" s="39" t="str">
        <f t="shared" si="232"/>
        <v>-</v>
      </c>
      <c r="AW607" s="39" t="str">
        <f t="shared" si="233"/>
        <v>-</v>
      </c>
      <c r="AX607" s="39" t="str">
        <f t="shared" si="234"/>
        <v>-</v>
      </c>
      <c r="AY607" s="3"/>
      <c r="AZ607" s="26"/>
      <c r="BA607" s="26"/>
      <c r="BB607" s="34"/>
      <c r="BC607" s="26"/>
      <c r="BD607" s="34"/>
      <c r="BE607" s="34"/>
      <c r="BF607" s="34"/>
      <c r="BI607" s="26"/>
    </row>
    <row r="608" spans="1:61" s="4" customFormat="1" ht="13.9" customHeight="1" x14ac:dyDescent="0.25">
      <c r="A608" s="3"/>
      <c r="B608" s="9" t="s">
        <v>668</v>
      </c>
      <c r="C608" s="5"/>
      <c r="D608" s="6"/>
      <c r="E608" s="7"/>
      <c r="F608" s="7"/>
      <c r="G608" s="7"/>
      <c r="H608" s="6"/>
      <c r="I608" s="6"/>
      <c r="J608" s="6">
        <f t="shared" si="235"/>
        <v>0</v>
      </c>
      <c r="K608" s="13" t="str">
        <f t="shared" si="222"/>
        <v>-</v>
      </c>
      <c r="L608" s="6" t="str">
        <f t="shared" si="219"/>
        <v/>
      </c>
      <c r="M608" s="25" t="str">
        <f>IF(I608="","-",IFERROR(VLOOKUP(L608,Segédlisták!$B$3:$C$18,2,0),"-"))</f>
        <v>-</v>
      </c>
      <c r="N608" s="42" t="str">
        <f t="shared" si="220"/>
        <v>-</v>
      </c>
      <c r="O608" s="43"/>
      <c r="P608" s="44" t="str">
        <f t="shared" si="236"/>
        <v>-</v>
      </c>
      <c r="Q608" s="7" t="s">
        <v>1071</v>
      </c>
      <c r="R608" s="1"/>
      <c r="S608" s="1"/>
      <c r="T608" s="17" t="str">
        <f t="shared" si="221"/>
        <v>-</v>
      </c>
      <c r="U608" s="36" t="str">
        <f t="shared" ca="1" si="237"/>
        <v>-</v>
      </c>
      <c r="V608" s="37" t="str">
        <f t="shared" ca="1" si="238"/>
        <v>-</v>
      </c>
      <c r="W608" s="38" t="str">
        <f t="shared" si="239"/>
        <v>-</v>
      </c>
      <c r="X608" s="39" t="str">
        <f t="shared" si="240"/>
        <v>-</v>
      </c>
      <c r="Y608" s="36" t="str">
        <f t="shared" ca="1" si="241"/>
        <v>-</v>
      </c>
      <c r="Z608" s="37" t="str">
        <f t="shared" ca="1" si="242"/>
        <v>-</v>
      </c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39" t="str">
        <f t="shared" si="223"/>
        <v>-</v>
      </c>
      <c r="AN608" s="39" t="str">
        <f t="shared" si="224"/>
        <v>-</v>
      </c>
      <c r="AO608" s="39" t="str">
        <f t="shared" si="225"/>
        <v>-</v>
      </c>
      <c r="AP608" s="39" t="str">
        <f t="shared" si="226"/>
        <v>-</v>
      </c>
      <c r="AQ608" s="39" t="str">
        <f t="shared" si="227"/>
        <v>-</v>
      </c>
      <c r="AR608" s="39" t="str">
        <f t="shared" si="228"/>
        <v>-</v>
      </c>
      <c r="AS608" s="39" t="str">
        <f t="shared" si="229"/>
        <v>-</v>
      </c>
      <c r="AT608" s="39" t="str">
        <f t="shared" si="230"/>
        <v>-</v>
      </c>
      <c r="AU608" s="39" t="str">
        <f t="shared" si="231"/>
        <v>-</v>
      </c>
      <c r="AV608" s="39" t="str">
        <f t="shared" si="232"/>
        <v>-</v>
      </c>
      <c r="AW608" s="39" t="str">
        <f t="shared" si="233"/>
        <v>-</v>
      </c>
      <c r="AX608" s="39" t="str">
        <f t="shared" si="234"/>
        <v>-</v>
      </c>
      <c r="AY608" s="3"/>
      <c r="AZ608" s="26"/>
      <c r="BA608" s="26"/>
      <c r="BB608" s="34"/>
      <c r="BC608" s="26"/>
      <c r="BD608" s="34"/>
      <c r="BE608" s="34"/>
      <c r="BF608" s="34"/>
      <c r="BI608" s="26"/>
    </row>
    <row r="609" spans="1:61" s="4" customFormat="1" ht="13.9" customHeight="1" x14ac:dyDescent="0.25">
      <c r="A609" s="3"/>
      <c r="B609" s="9" t="s">
        <v>669</v>
      </c>
      <c r="C609" s="5"/>
      <c r="D609" s="6"/>
      <c r="E609" s="7"/>
      <c r="F609" s="7"/>
      <c r="G609" s="7"/>
      <c r="H609" s="6"/>
      <c r="I609" s="6"/>
      <c r="J609" s="6">
        <f t="shared" si="235"/>
        <v>0</v>
      </c>
      <c r="K609" s="13" t="str">
        <f t="shared" si="222"/>
        <v>-</v>
      </c>
      <c r="L609" s="6" t="str">
        <f t="shared" si="219"/>
        <v/>
      </c>
      <c r="M609" s="25" t="str">
        <f>IF(I609="","-",IFERROR(VLOOKUP(L609,Segédlisták!$B$3:$C$18,2,0),"-"))</f>
        <v>-</v>
      </c>
      <c r="N609" s="42" t="str">
        <f t="shared" si="220"/>
        <v>-</v>
      </c>
      <c r="O609" s="43"/>
      <c r="P609" s="44" t="str">
        <f t="shared" si="236"/>
        <v>-</v>
      </c>
      <c r="Q609" s="7" t="s">
        <v>1071</v>
      </c>
      <c r="R609" s="1"/>
      <c r="S609" s="1"/>
      <c r="T609" s="17" t="str">
        <f t="shared" si="221"/>
        <v>-</v>
      </c>
      <c r="U609" s="36" t="str">
        <f t="shared" ca="1" si="237"/>
        <v>-</v>
      </c>
      <c r="V609" s="37" t="str">
        <f t="shared" ca="1" si="238"/>
        <v>-</v>
      </c>
      <c r="W609" s="38" t="str">
        <f t="shared" si="239"/>
        <v>-</v>
      </c>
      <c r="X609" s="39" t="str">
        <f t="shared" si="240"/>
        <v>-</v>
      </c>
      <c r="Y609" s="36" t="str">
        <f t="shared" ca="1" si="241"/>
        <v>-</v>
      </c>
      <c r="Z609" s="37" t="str">
        <f t="shared" ca="1" si="242"/>
        <v>-</v>
      </c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39" t="str">
        <f t="shared" si="223"/>
        <v>-</v>
      </c>
      <c r="AN609" s="39" t="str">
        <f t="shared" si="224"/>
        <v>-</v>
      </c>
      <c r="AO609" s="39" t="str">
        <f t="shared" si="225"/>
        <v>-</v>
      </c>
      <c r="AP609" s="39" t="str">
        <f t="shared" si="226"/>
        <v>-</v>
      </c>
      <c r="AQ609" s="39" t="str">
        <f t="shared" si="227"/>
        <v>-</v>
      </c>
      <c r="AR609" s="39" t="str">
        <f t="shared" si="228"/>
        <v>-</v>
      </c>
      <c r="AS609" s="39" t="str">
        <f t="shared" si="229"/>
        <v>-</v>
      </c>
      <c r="AT609" s="39" t="str">
        <f t="shared" si="230"/>
        <v>-</v>
      </c>
      <c r="AU609" s="39" t="str">
        <f t="shared" si="231"/>
        <v>-</v>
      </c>
      <c r="AV609" s="39" t="str">
        <f t="shared" si="232"/>
        <v>-</v>
      </c>
      <c r="AW609" s="39" t="str">
        <f t="shared" si="233"/>
        <v>-</v>
      </c>
      <c r="AX609" s="39" t="str">
        <f t="shared" si="234"/>
        <v>-</v>
      </c>
      <c r="AY609" s="3"/>
      <c r="AZ609" s="26"/>
      <c r="BA609" s="26"/>
      <c r="BB609" s="34"/>
      <c r="BC609" s="26"/>
      <c r="BD609" s="34"/>
      <c r="BE609" s="34"/>
      <c r="BF609" s="34"/>
      <c r="BI609" s="26"/>
    </row>
    <row r="610" spans="1:61" s="4" customFormat="1" ht="13.9" customHeight="1" x14ac:dyDescent="0.25">
      <c r="A610" s="3"/>
      <c r="B610" s="9" t="s">
        <v>670</v>
      </c>
      <c r="C610" s="5"/>
      <c r="D610" s="6"/>
      <c r="E610" s="7"/>
      <c r="F610" s="7"/>
      <c r="G610" s="7"/>
      <c r="H610" s="6"/>
      <c r="I610" s="6"/>
      <c r="J610" s="6">
        <f t="shared" si="235"/>
        <v>0</v>
      </c>
      <c r="K610" s="13" t="str">
        <f t="shared" si="222"/>
        <v>-</v>
      </c>
      <c r="L610" s="6" t="str">
        <f t="shared" si="219"/>
        <v/>
      </c>
      <c r="M610" s="25" t="str">
        <f>IF(I610="","-",IFERROR(VLOOKUP(L610,Segédlisták!$B$3:$C$18,2,0),"-"))</f>
        <v>-</v>
      </c>
      <c r="N610" s="42" t="str">
        <f t="shared" si="220"/>
        <v>-</v>
      </c>
      <c r="O610" s="43"/>
      <c r="P610" s="44" t="str">
        <f t="shared" si="236"/>
        <v>-</v>
      </c>
      <c r="Q610" s="7" t="s">
        <v>1071</v>
      </c>
      <c r="R610" s="1"/>
      <c r="S610" s="1"/>
      <c r="T610" s="17" t="str">
        <f t="shared" si="221"/>
        <v>-</v>
      </c>
      <c r="U610" s="36" t="str">
        <f t="shared" ca="1" si="237"/>
        <v>-</v>
      </c>
      <c r="V610" s="37" t="str">
        <f t="shared" ca="1" si="238"/>
        <v>-</v>
      </c>
      <c r="W610" s="38" t="str">
        <f t="shared" si="239"/>
        <v>-</v>
      </c>
      <c r="X610" s="39" t="str">
        <f t="shared" si="240"/>
        <v>-</v>
      </c>
      <c r="Y610" s="36" t="str">
        <f t="shared" ca="1" si="241"/>
        <v>-</v>
      </c>
      <c r="Z610" s="37" t="str">
        <f t="shared" ca="1" si="242"/>
        <v>-</v>
      </c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39" t="str">
        <f t="shared" si="223"/>
        <v>-</v>
      </c>
      <c r="AN610" s="39" t="str">
        <f t="shared" si="224"/>
        <v>-</v>
      </c>
      <c r="AO610" s="39" t="str">
        <f t="shared" si="225"/>
        <v>-</v>
      </c>
      <c r="AP610" s="39" t="str">
        <f t="shared" si="226"/>
        <v>-</v>
      </c>
      <c r="AQ610" s="39" t="str">
        <f t="shared" si="227"/>
        <v>-</v>
      </c>
      <c r="AR610" s="39" t="str">
        <f t="shared" si="228"/>
        <v>-</v>
      </c>
      <c r="AS610" s="39" t="str">
        <f t="shared" si="229"/>
        <v>-</v>
      </c>
      <c r="AT610" s="39" t="str">
        <f t="shared" si="230"/>
        <v>-</v>
      </c>
      <c r="AU610" s="39" t="str">
        <f t="shared" si="231"/>
        <v>-</v>
      </c>
      <c r="AV610" s="39" t="str">
        <f t="shared" si="232"/>
        <v>-</v>
      </c>
      <c r="AW610" s="39" t="str">
        <f t="shared" si="233"/>
        <v>-</v>
      </c>
      <c r="AX610" s="39" t="str">
        <f t="shared" si="234"/>
        <v>-</v>
      </c>
      <c r="AY610" s="3"/>
      <c r="AZ610" s="26"/>
      <c r="BA610" s="26"/>
      <c r="BB610" s="34"/>
      <c r="BC610" s="26"/>
      <c r="BD610" s="34"/>
      <c r="BE610" s="34"/>
      <c r="BF610" s="34"/>
      <c r="BI610" s="26"/>
    </row>
    <row r="611" spans="1:61" s="4" customFormat="1" ht="13.9" customHeight="1" x14ac:dyDescent="0.25">
      <c r="A611" s="3"/>
      <c r="B611" s="9" t="s">
        <v>671</v>
      </c>
      <c r="C611" s="5"/>
      <c r="D611" s="6"/>
      <c r="E611" s="7"/>
      <c r="F611" s="7"/>
      <c r="G611" s="7"/>
      <c r="H611" s="6"/>
      <c r="I611" s="6"/>
      <c r="J611" s="6">
        <f t="shared" si="235"/>
        <v>0</v>
      </c>
      <c r="K611" s="13" t="str">
        <f t="shared" si="222"/>
        <v>-</v>
      </c>
      <c r="L611" s="6" t="str">
        <f t="shared" si="219"/>
        <v/>
      </c>
      <c r="M611" s="25" t="str">
        <f>IF(I611="","-",IFERROR(VLOOKUP(L611,Segédlisták!$B$3:$C$18,2,0),"-"))</f>
        <v>-</v>
      </c>
      <c r="N611" s="42" t="str">
        <f t="shared" si="220"/>
        <v>-</v>
      </c>
      <c r="O611" s="43"/>
      <c r="P611" s="44" t="str">
        <f t="shared" si="236"/>
        <v>-</v>
      </c>
      <c r="Q611" s="7" t="s">
        <v>1071</v>
      </c>
      <c r="R611" s="1"/>
      <c r="S611" s="1"/>
      <c r="T611" s="17" t="str">
        <f t="shared" si="221"/>
        <v>-</v>
      </c>
      <c r="U611" s="36" t="str">
        <f t="shared" ca="1" si="237"/>
        <v>-</v>
      </c>
      <c r="V611" s="37" t="str">
        <f t="shared" ca="1" si="238"/>
        <v>-</v>
      </c>
      <c r="W611" s="38" t="str">
        <f t="shared" si="239"/>
        <v>-</v>
      </c>
      <c r="X611" s="39" t="str">
        <f t="shared" si="240"/>
        <v>-</v>
      </c>
      <c r="Y611" s="36" t="str">
        <f t="shared" ca="1" si="241"/>
        <v>-</v>
      </c>
      <c r="Z611" s="37" t="str">
        <f t="shared" ca="1" si="242"/>
        <v>-</v>
      </c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39" t="str">
        <f t="shared" si="223"/>
        <v>-</v>
      </c>
      <c r="AN611" s="39" t="str">
        <f t="shared" si="224"/>
        <v>-</v>
      </c>
      <c r="AO611" s="39" t="str">
        <f t="shared" si="225"/>
        <v>-</v>
      </c>
      <c r="AP611" s="39" t="str">
        <f t="shared" si="226"/>
        <v>-</v>
      </c>
      <c r="AQ611" s="39" t="str">
        <f t="shared" si="227"/>
        <v>-</v>
      </c>
      <c r="AR611" s="39" t="str">
        <f t="shared" si="228"/>
        <v>-</v>
      </c>
      <c r="AS611" s="39" t="str">
        <f t="shared" si="229"/>
        <v>-</v>
      </c>
      <c r="AT611" s="39" t="str">
        <f t="shared" si="230"/>
        <v>-</v>
      </c>
      <c r="AU611" s="39" t="str">
        <f t="shared" si="231"/>
        <v>-</v>
      </c>
      <c r="AV611" s="39" t="str">
        <f t="shared" si="232"/>
        <v>-</v>
      </c>
      <c r="AW611" s="39" t="str">
        <f t="shared" si="233"/>
        <v>-</v>
      </c>
      <c r="AX611" s="39" t="str">
        <f t="shared" si="234"/>
        <v>-</v>
      </c>
      <c r="AY611" s="3"/>
      <c r="AZ611" s="26"/>
      <c r="BA611" s="26"/>
      <c r="BB611" s="34"/>
      <c r="BC611" s="26"/>
      <c r="BD611" s="34"/>
      <c r="BE611" s="34"/>
      <c r="BF611" s="34"/>
      <c r="BI611" s="26"/>
    </row>
    <row r="612" spans="1:61" s="4" customFormat="1" ht="13.9" customHeight="1" x14ac:dyDescent="0.25">
      <c r="A612" s="3"/>
      <c r="B612" s="9" t="s">
        <v>672</v>
      </c>
      <c r="C612" s="5"/>
      <c r="D612" s="6"/>
      <c r="E612" s="7"/>
      <c r="F612" s="7"/>
      <c r="G612" s="7"/>
      <c r="H612" s="6"/>
      <c r="I612" s="6"/>
      <c r="J612" s="6">
        <f t="shared" si="235"/>
        <v>0</v>
      </c>
      <c r="K612" s="13" t="str">
        <f t="shared" si="222"/>
        <v>-</v>
      </c>
      <c r="L612" s="6" t="str">
        <f t="shared" si="219"/>
        <v/>
      </c>
      <c r="M612" s="25" t="str">
        <f>IF(I612="","-",IFERROR(VLOOKUP(L612,Segédlisták!$B$3:$C$18,2,0),"-"))</f>
        <v>-</v>
      </c>
      <c r="N612" s="42" t="str">
        <f t="shared" si="220"/>
        <v>-</v>
      </c>
      <c r="O612" s="43"/>
      <c r="P612" s="44" t="str">
        <f t="shared" si="236"/>
        <v>-</v>
      </c>
      <c r="Q612" s="7" t="s">
        <v>1071</v>
      </c>
      <c r="R612" s="1"/>
      <c r="S612" s="1"/>
      <c r="T612" s="17" t="str">
        <f t="shared" si="221"/>
        <v>-</v>
      </c>
      <c r="U612" s="36" t="str">
        <f t="shared" ca="1" si="237"/>
        <v>-</v>
      </c>
      <c r="V612" s="37" t="str">
        <f t="shared" ca="1" si="238"/>
        <v>-</v>
      </c>
      <c r="W612" s="38" t="str">
        <f t="shared" si="239"/>
        <v>-</v>
      </c>
      <c r="X612" s="39" t="str">
        <f t="shared" si="240"/>
        <v>-</v>
      </c>
      <c r="Y612" s="36" t="str">
        <f t="shared" ca="1" si="241"/>
        <v>-</v>
      </c>
      <c r="Z612" s="37" t="str">
        <f t="shared" ca="1" si="242"/>
        <v>-</v>
      </c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39" t="str">
        <f t="shared" si="223"/>
        <v>-</v>
      </c>
      <c r="AN612" s="39" t="str">
        <f t="shared" si="224"/>
        <v>-</v>
      </c>
      <c r="AO612" s="39" t="str">
        <f t="shared" si="225"/>
        <v>-</v>
      </c>
      <c r="AP612" s="39" t="str">
        <f t="shared" si="226"/>
        <v>-</v>
      </c>
      <c r="AQ612" s="39" t="str">
        <f t="shared" si="227"/>
        <v>-</v>
      </c>
      <c r="AR612" s="39" t="str">
        <f t="shared" si="228"/>
        <v>-</v>
      </c>
      <c r="AS612" s="39" t="str">
        <f t="shared" si="229"/>
        <v>-</v>
      </c>
      <c r="AT612" s="39" t="str">
        <f t="shared" si="230"/>
        <v>-</v>
      </c>
      <c r="AU612" s="39" t="str">
        <f t="shared" si="231"/>
        <v>-</v>
      </c>
      <c r="AV612" s="39" t="str">
        <f t="shared" si="232"/>
        <v>-</v>
      </c>
      <c r="AW612" s="39" t="str">
        <f t="shared" si="233"/>
        <v>-</v>
      </c>
      <c r="AX612" s="39" t="str">
        <f t="shared" si="234"/>
        <v>-</v>
      </c>
      <c r="AY612" s="3"/>
      <c r="AZ612" s="26"/>
      <c r="BA612" s="26"/>
      <c r="BB612" s="34"/>
      <c r="BC612" s="26"/>
      <c r="BD612" s="34"/>
      <c r="BE612" s="34"/>
      <c r="BF612" s="34"/>
      <c r="BI612" s="26"/>
    </row>
    <row r="613" spans="1:61" s="4" customFormat="1" ht="13.9" customHeight="1" x14ac:dyDescent="0.25">
      <c r="A613" s="3"/>
      <c r="B613" s="9" t="s">
        <v>673</v>
      </c>
      <c r="C613" s="5"/>
      <c r="D613" s="6"/>
      <c r="E613" s="7"/>
      <c r="F613" s="7"/>
      <c r="G613" s="7"/>
      <c r="H613" s="6"/>
      <c r="I613" s="6"/>
      <c r="J613" s="6">
        <f t="shared" si="235"/>
        <v>0</v>
      </c>
      <c r="K613" s="13" t="str">
        <f t="shared" si="222"/>
        <v>-</v>
      </c>
      <c r="L613" s="6" t="str">
        <f t="shared" si="219"/>
        <v/>
      </c>
      <c r="M613" s="25" t="str">
        <f>IF(I613="","-",IFERROR(VLOOKUP(L613,Segédlisták!$B$3:$C$18,2,0),"-"))</f>
        <v>-</v>
      </c>
      <c r="N613" s="42" t="str">
        <f t="shared" si="220"/>
        <v>-</v>
      </c>
      <c r="O613" s="43"/>
      <c r="P613" s="44" t="str">
        <f t="shared" si="236"/>
        <v>-</v>
      </c>
      <c r="Q613" s="7" t="s">
        <v>1071</v>
      </c>
      <c r="R613" s="1"/>
      <c r="S613" s="1"/>
      <c r="T613" s="17" t="str">
        <f t="shared" si="221"/>
        <v>-</v>
      </c>
      <c r="U613" s="36" t="str">
        <f t="shared" ca="1" si="237"/>
        <v>-</v>
      </c>
      <c r="V613" s="37" t="str">
        <f t="shared" ca="1" si="238"/>
        <v>-</v>
      </c>
      <c r="W613" s="38" t="str">
        <f t="shared" si="239"/>
        <v>-</v>
      </c>
      <c r="X613" s="39" t="str">
        <f t="shared" si="240"/>
        <v>-</v>
      </c>
      <c r="Y613" s="36" t="str">
        <f t="shared" ca="1" si="241"/>
        <v>-</v>
      </c>
      <c r="Z613" s="37" t="str">
        <f t="shared" ca="1" si="242"/>
        <v>-</v>
      </c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39" t="str">
        <f t="shared" si="223"/>
        <v>-</v>
      </c>
      <c r="AN613" s="39" t="str">
        <f t="shared" si="224"/>
        <v>-</v>
      </c>
      <c r="AO613" s="39" t="str">
        <f t="shared" si="225"/>
        <v>-</v>
      </c>
      <c r="AP613" s="39" t="str">
        <f t="shared" si="226"/>
        <v>-</v>
      </c>
      <c r="AQ613" s="39" t="str">
        <f t="shared" si="227"/>
        <v>-</v>
      </c>
      <c r="AR613" s="39" t="str">
        <f t="shared" si="228"/>
        <v>-</v>
      </c>
      <c r="AS613" s="39" t="str">
        <f t="shared" si="229"/>
        <v>-</v>
      </c>
      <c r="AT613" s="39" t="str">
        <f t="shared" si="230"/>
        <v>-</v>
      </c>
      <c r="AU613" s="39" t="str">
        <f t="shared" si="231"/>
        <v>-</v>
      </c>
      <c r="AV613" s="39" t="str">
        <f t="shared" si="232"/>
        <v>-</v>
      </c>
      <c r="AW613" s="39" t="str">
        <f t="shared" si="233"/>
        <v>-</v>
      </c>
      <c r="AX613" s="39" t="str">
        <f t="shared" si="234"/>
        <v>-</v>
      </c>
      <c r="AY613" s="3"/>
      <c r="AZ613" s="26"/>
      <c r="BA613" s="26"/>
      <c r="BB613" s="34"/>
      <c r="BC613" s="26"/>
      <c r="BD613" s="34"/>
      <c r="BE613" s="34"/>
      <c r="BF613" s="34"/>
      <c r="BI613" s="26"/>
    </row>
    <row r="614" spans="1:61" s="4" customFormat="1" ht="13.9" customHeight="1" x14ac:dyDescent="0.25">
      <c r="A614" s="3"/>
      <c r="B614" s="9" t="s">
        <v>674</v>
      </c>
      <c r="C614" s="5"/>
      <c r="D614" s="6"/>
      <c r="E614" s="7"/>
      <c r="F614" s="7"/>
      <c r="G614" s="7"/>
      <c r="H614" s="6"/>
      <c r="I614" s="6"/>
      <c r="J614" s="6">
        <f t="shared" si="235"/>
        <v>0</v>
      </c>
      <c r="K614" s="13" t="str">
        <f t="shared" si="222"/>
        <v>-</v>
      </c>
      <c r="L614" s="6" t="str">
        <f t="shared" si="219"/>
        <v/>
      </c>
      <c r="M614" s="25" t="str">
        <f>IF(I614="","-",IFERROR(VLOOKUP(L614,Segédlisták!$B$3:$C$18,2,0),"-"))</f>
        <v>-</v>
      </c>
      <c r="N614" s="42" t="str">
        <f t="shared" si="220"/>
        <v>-</v>
      </c>
      <c r="O614" s="43"/>
      <c r="P614" s="44" t="str">
        <f t="shared" si="236"/>
        <v>-</v>
      </c>
      <c r="Q614" s="7" t="s">
        <v>1071</v>
      </c>
      <c r="R614" s="1"/>
      <c r="S614" s="1"/>
      <c r="T614" s="17" t="str">
        <f t="shared" si="221"/>
        <v>-</v>
      </c>
      <c r="U614" s="36" t="str">
        <f t="shared" ca="1" si="237"/>
        <v>-</v>
      </c>
      <c r="V614" s="37" t="str">
        <f t="shared" ca="1" si="238"/>
        <v>-</v>
      </c>
      <c r="W614" s="38" t="str">
        <f t="shared" si="239"/>
        <v>-</v>
      </c>
      <c r="X614" s="39" t="str">
        <f t="shared" si="240"/>
        <v>-</v>
      </c>
      <c r="Y614" s="36" t="str">
        <f t="shared" ca="1" si="241"/>
        <v>-</v>
      </c>
      <c r="Z614" s="37" t="str">
        <f t="shared" ca="1" si="242"/>
        <v>-</v>
      </c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39" t="str">
        <f t="shared" si="223"/>
        <v>-</v>
      </c>
      <c r="AN614" s="39" t="str">
        <f t="shared" si="224"/>
        <v>-</v>
      </c>
      <c r="AO614" s="39" t="str">
        <f t="shared" si="225"/>
        <v>-</v>
      </c>
      <c r="AP614" s="39" t="str">
        <f t="shared" si="226"/>
        <v>-</v>
      </c>
      <c r="AQ614" s="39" t="str">
        <f t="shared" si="227"/>
        <v>-</v>
      </c>
      <c r="AR614" s="39" t="str">
        <f t="shared" si="228"/>
        <v>-</v>
      </c>
      <c r="AS614" s="39" t="str">
        <f t="shared" si="229"/>
        <v>-</v>
      </c>
      <c r="AT614" s="39" t="str">
        <f t="shared" si="230"/>
        <v>-</v>
      </c>
      <c r="AU614" s="39" t="str">
        <f t="shared" si="231"/>
        <v>-</v>
      </c>
      <c r="AV614" s="39" t="str">
        <f t="shared" si="232"/>
        <v>-</v>
      </c>
      <c r="AW614" s="39" t="str">
        <f t="shared" si="233"/>
        <v>-</v>
      </c>
      <c r="AX614" s="39" t="str">
        <f t="shared" si="234"/>
        <v>-</v>
      </c>
      <c r="AY614" s="3"/>
      <c r="AZ614" s="26"/>
      <c r="BA614" s="26"/>
      <c r="BB614" s="34"/>
      <c r="BC614" s="26"/>
      <c r="BD614" s="34"/>
      <c r="BE614" s="34"/>
      <c r="BF614" s="34"/>
      <c r="BI614" s="26"/>
    </row>
    <row r="615" spans="1:61" s="4" customFormat="1" ht="13.9" customHeight="1" x14ac:dyDescent="0.25">
      <c r="A615" s="3"/>
      <c r="B615" s="9" t="s">
        <v>675</v>
      </c>
      <c r="C615" s="5"/>
      <c r="D615" s="6"/>
      <c r="E615" s="7"/>
      <c r="F615" s="7"/>
      <c r="G615" s="7"/>
      <c r="H615" s="6"/>
      <c r="I615" s="6"/>
      <c r="J615" s="6">
        <f t="shared" si="235"/>
        <v>0</v>
      </c>
      <c r="K615" s="13" t="str">
        <f t="shared" si="222"/>
        <v>-</v>
      </c>
      <c r="L615" s="6" t="str">
        <f t="shared" si="219"/>
        <v/>
      </c>
      <c r="M615" s="25" t="str">
        <f>IF(I615="","-",IFERROR(VLOOKUP(L615,Segédlisták!$B$3:$C$18,2,0),"-"))</f>
        <v>-</v>
      </c>
      <c r="N615" s="42" t="str">
        <f t="shared" si="220"/>
        <v>-</v>
      </c>
      <c r="O615" s="43"/>
      <c r="P615" s="44" t="str">
        <f t="shared" si="236"/>
        <v>-</v>
      </c>
      <c r="Q615" s="7" t="s">
        <v>1071</v>
      </c>
      <c r="R615" s="1"/>
      <c r="S615" s="1"/>
      <c r="T615" s="17" t="str">
        <f t="shared" si="221"/>
        <v>-</v>
      </c>
      <c r="U615" s="36" t="str">
        <f t="shared" ca="1" si="237"/>
        <v>-</v>
      </c>
      <c r="V615" s="37" t="str">
        <f t="shared" ca="1" si="238"/>
        <v>-</v>
      </c>
      <c r="W615" s="38" t="str">
        <f t="shared" si="239"/>
        <v>-</v>
      </c>
      <c r="X615" s="39" t="str">
        <f t="shared" si="240"/>
        <v>-</v>
      </c>
      <c r="Y615" s="36" t="str">
        <f t="shared" ca="1" si="241"/>
        <v>-</v>
      </c>
      <c r="Z615" s="37" t="str">
        <f t="shared" ca="1" si="242"/>
        <v>-</v>
      </c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39" t="str">
        <f t="shared" si="223"/>
        <v>-</v>
      </c>
      <c r="AN615" s="39" t="str">
        <f t="shared" si="224"/>
        <v>-</v>
      </c>
      <c r="AO615" s="39" t="str">
        <f t="shared" si="225"/>
        <v>-</v>
      </c>
      <c r="AP615" s="39" t="str">
        <f t="shared" si="226"/>
        <v>-</v>
      </c>
      <c r="AQ615" s="39" t="str">
        <f t="shared" si="227"/>
        <v>-</v>
      </c>
      <c r="AR615" s="39" t="str">
        <f t="shared" si="228"/>
        <v>-</v>
      </c>
      <c r="AS615" s="39" t="str">
        <f t="shared" si="229"/>
        <v>-</v>
      </c>
      <c r="AT615" s="39" t="str">
        <f t="shared" si="230"/>
        <v>-</v>
      </c>
      <c r="AU615" s="39" t="str">
        <f t="shared" si="231"/>
        <v>-</v>
      </c>
      <c r="AV615" s="39" t="str">
        <f t="shared" si="232"/>
        <v>-</v>
      </c>
      <c r="AW615" s="39" t="str">
        <f t="shared" si="233"/>
        <v>-</v>
      </c>
      <c r="AX615" s="39" t="str">
        <f t="shared" si="234"/>
        <v>-</v>
      </c>
      <c r="AY615" s="3"/>
      <c r="AZ615" s="26"/>
      <c r="BA615" s="26"/>
      <c r="BB615" s="34"/>
      <c r="BC615" s="26"/>
      <c r="BD615" s="34"/>
      <c r="BE615" s="34"/>
      <c r="BF615" s="34"/>
      <c r="BI615" s="26"/>
    </row>
    <row r="616" spans="1:61" s="4" customFormat="1" ht="13.9" customHeight="1" x14ac:dyDescent="0.25">
      <c r="A616" s="3"/>
      <c r="B616" s="9" t="s">
        <v>676</v>
      </c>
      <c r="C616" s="5"/>
      <c r="D616" s="6"/>
      <c r="E616" s="7"/>
      <c r="F616" s="7"/>
      <c r="G616" s="7"/>
      <c r="H616" s="6"/>
      <c r="I616" s="6"/>
      <c r="J616" s="6">
        <f t="shared" si="235"/>
        <v>0</v>
      </c>
      <c r="K616" s="13" t="str">
        <f t="shared" si="222"/>
        <v>-</v>
      </c>
      <c r="L616" s="6" t="str">
        <f t="shared" si="219"/>
        <v/>
      </c>
      <c r="M616" s="25" t="str">
        <f>IF(I616="","-",IFERROR(VLOOKUP(L616,Segédlisták!$B$3:$C$18,2,0),"-"))</f>
        <v>-</v>
      </c>
      <c r="N616" s="42" t="str">
        <f t="shared" si="220"/>
        <v>-</v>
      </c>
      <c r="O616" s="43"/>
      <c r="P616" s="44" t="str">
        <f t="shared" si="236"/>
        <v>-</v>
      </c>
      <c r="Q616" s="7" t="s">
        <v>1071</v>
      </c>
      <c r="R616" s="1"/>
      <c r="S616" s="1"/>
      <c r="T616" s="17" t="str">
        <f t="shared" si="221"/>
        <v>-</v>
      </c>
      <c r="U616" s="36" t="str">
        <f t="shared" ca="1" si="237"/>
        <v>-</v>
      </c>
      <c r="V616" s="37" t="str">
        <f t="shared" ca="1" si="238"/>
        <v>-</v>
      </c>
      <c r="W616" s="38" t="str">
        <f t="shared" si="239"/>
        <v>-</v>
      </c>
      <c r="X616" s="39" t="str">
        <f t="shared" si="240"/>
        <v>-</v>
      </c>
      <c r="Y616" s="36" t="str">
        <f t="shared" ca="1" si="241"/>
        <v>-</v>
      </c>
      <c r="Z616" s="37" t="str">
        <f t="shared" ca="1" si="242"/>
        <v>-</v>
      </c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39" t="str">
        <f t="shared" si="223"/>
        <v>-</v>
      </c>
      <c r="AN616" s="39" t="str">
        <f t="shared" si="224"/>
        <v>-</v>
      </c>
      <c r="AO616" s="39" t="str">
        <f t="shared" si="225"/>
        <v>-</v>
      </c>
      <c r="AP616" s="39" t="str">
        <f t="shared" si="226"/>
        <v>-</v>
      </c>
      <c r="AQ616" s="39" t="str">
        <f t="shared" si="227"/>
        <v>-</v>
      </c>
      <c r="AR616" s="39" t="str">
        <f t="shared" si="228"/>
        <v>-</v>
      </c>
      <c r="AS616" s="39" t="str">
        <f t="shared" si="229"/>
        <v>-</v>
      </c>
      <c r="AT616" s="39" t="str">
        <f t="shared" si="230"/>
        <v>-</v>
      </c>
      <c r="AU616" s="39" t="str">
        <f t="shared" si="231"/>
        <v>-</v>
      </c>
      <c r="AV616" s="39" t="str">
        <f t="shared" si="232"/>
        <v>-</v>
      </c>
      <c r="AW616" s="39" t="str">
        <f t="shared" si="233"/>
        <v>-</v>
      </c>
      <c r="AX616" s="39" t="str">
        <f t="shared" si="234"/>
        <v>-</v>
      </c>
      <c r="AY616" s="3"/>
      <c r="AZ616" s="26"/>
      <c r="BA616" s="26"/>
      <c r="BB616" s="34"/>
      <c r="BC616" s="26"/>
      <c r="BD616" s="34"/>
      <c r="BE616" s="34"/>
      <c r="BF616" s="34"/>
      <c r="BI616" s="26"/>
    </row>
    <row r="617" spans="1:61" s="4" customFormat="1" ht="13.9" customHeight="1" x14ac:dyDescent="0.25">
      <c r="A617" s="3"/>
      <c r="B617" s="9" t="s">
        <v>677</v>
      </c>
      <c r="C617" s="5"/>
      <c r="D617" s="6"/>
      <c r="E617" s="7"/>
      <c r="F617" s="7"/>
      <c r="G617" s="7"/>
      <c r="H617" s="6"/>
      <c r="I617" s="6"/>
      <c r="J617" s="6">
        <f t="shared" si="235"/>
        <v>0</v>
      </c>
      <c r="K617" s="13" t="str">
        <f t="shared" si="222"/>
        <v>-</v>
      </c>
      <c r="L617" s="6" t="str">
        <f t="shared" si="219"/>
        <v/>
      </c>
      <c r="M617" s="25" t="str">
        <f>IF(I617="","-",IFERROR(VLOOKUP(L617,Segédlisták!$B$3:$C$18,2,0),"-"))</f>
        <v>-</v>
      </c>
      <c r="N617" s="42" t="str">
        <f t="shared" si="220"/>
        <v>-</v>
      </c>
      <c r="O617" s="43"/>
      <c r="P617" s="44" t="str">
        <f t="shared" si="236"/>
        <v>-</v>
      </c>
      <c r="Q617" s="7" t="s">
        <v>1071</v>
      </c>
      <c r="R617" s="1"/>
      <c r="S617" s="1"/>
      <c r="T617" s="17" t="str">
        <f t="shared" si="221"/>
        <v>-</v>
      </c>
      <c r="U617" s="36" t="str">
        <f t="shared" ca="1" si="237"/>
        <v>-</v>
      </c>
      <c r="V617" s="37" t="str">
        <f t="shared" ca="1" si="238"/>
        <v>-</v>
      </c>
      <c r="W617" s="38" t="str">
        <f t="shared" si="239"/>
        <v>-</v>
      </c>
      <c r="X617" s="39" t="str">
        <f t="shared" si="240"/>
        <v>-</v>
      </c>
      <c r="Y617" s="36" t="str">
        <f t="shared" ca="1" si="241"/>
        <v>-</v>
      </c>
      <c r="Z617" s="37" t="str">
        <f t="shared" ca="1" si="242"/>
        <v>-</v>
      </c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39" t="str">
        <f t="shared" si="223"/>
        <v>-</v>
      </c>
      <c r="AN617" s="39" t="str">
        <f t="shared" si="224"/>
        <v>-</v>
      </c>
      <c r="AO617" s="39" t="str">
        <f t="shared" si="225"/>
        <v>-</v>
      </c>
      <c r="AP617" s="39" t="str">
        <f t="shared" si="226"/>
        <v>-</v>
      </c>
      <c r="AQ617" s="39" t="str">
        <f t="shared" si="227"/>
        <v>-</v>
      </c>
      <c r="AR617" s="39" t="str">
        <f t="shared" si="228"/>
        <v>-</v>
      </c>
      <c r="AS617" s="39" t="str">
        <f t="shared" si="229"/>
        <v>-</v>
      </c>
      <c r="AT617" s="39" t="str">
        <f t="shared" si="230"/>
        <v>-</v>
      </c>
      <c r="AU617" s="39" t="str">
        <f t="shared" si="231"/>
        <v>-</v>
      </c>
      <c r="AV617" s="39" t="str">
        <f t="shared" si="232"/>
        <v>-</v>
      </c>
      <c r="AW617" s="39" t="str">
        <f t="shared" si="233"/>
        <v>-</v>
      </c>
      <c r="AX617" s="39" t="str">
        <f t="shared" si="234"/>
        <v>-</v>
      </c>
      <c r="AY617" s="3"/>
      <c r="AZ617" s="26"/>
      <c r="BA617" s="26"/>
      <c r="BB617" s="34"/>
      <c r="BC617" s="26"/>
      <c r="BD617" s="34"/>
      <c r="BE617" s="34"/>
      <c r="BF617" s="34"/>
      <c r="BI617" s="26"/>
    </row>
    <row r="618" spans="1:61" s="4" customFormat="1" ht="13.9" customHeight="1" x14ac:dyDescent="0.25">
      <c r="A618" s="3"/>
      <c r="B618" s="9" t="s">
        <v>678</v>
      </c>
      <c r="C618" s="5"/>
      <c r="D618" s="6"/>
      <c r="E618" s="7"/>
      <c r="F618" s="7"/>
      <c r="G618" s="7"/>
      <c r="H618" s="6"/>
      <c r="I618" s="6"/>
      <c r="J618" s="6">
        <f t="shared" si="235"/>
        <v>0</v>
      </c>
      <c r="K618" s="13" t="str">
        <f t="shared" si="222"/>
        <v>-</v>
      </c>
      <c r="L618" s="6" t="str">
        <f t="shared" si="219"/>
        <v/>
      </c>
      <c r="M618" s="25" t="str">
        <f>IF(I618="","-",IFERROR(VLOOKUP(L618,Segédlisták!$B$3:$C$18,2,0),"-"))</f>
        <v>-</v>
      </c>
      <c r="N618" s="42" t="str">
        <f t="shared" si="220"/>
        <v>-</v>
      </c>
      <c r="O618" s="43"/>
      <c r="P618" s="44" t="str">
        <f t="shared" si="236"/>
        <v>-</v>
      </c>
      <c r="Q618" s="7" t="s">
        <v>1071</v>
      </c>
      <c r="R618" s="1"/>
      <c r="S618" s="1"/>
      <c r="T618" s="17" t="str">
        <f t="shared" si="221"/>
        <v>-</v>
      </c>
      <c r="U618" s="36" t="str">
        <f t="shared" ca="1" si="237"/>
        <v>-</v>
      </c>
      <c r="V618" s="37" t="str">
        <f t="shared" ca="1" si="238"/>
        <v>-</v>
      </c>
      <c r="W618" s="38" t="str">
        <f t="shared" si="239"/>
        <v>-</v>
      </c>
      <c r="X618" s="39" t="str">
        <f t="shared" si="240"/>
        <v>-</v>
      </c>
      <c r="Y618" s="36" t="str">
        <f t="shared" ca="1" si="241"/>
        <v>-</v>
      </c>
      <c r="Z618" s="37" t="str">
        <f t="shared" ca="1" si="242"/>
        <v>-</v>
      </c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39" t="str">
        <f t="shared" si="223"/>
        <v>-</v>
      </c>
      <c r="AN618" s="39" t="str">
        <f t="shared" si="224"/>
        <v>-</v>
      </c>
      <c r="AO618" s="39" t="str">
        <f t="shared" si="225"/>
        <v>-</v>
      </c>
      <c r="AP618" s="39" t="str">
        <f t="shared" si="226"/>
        <v>-</v>
      </c>
      <c r="AQ618" s="39" t="str">
        <f t="shared" si="227"/>
        <v>-</v>
      </c>
      <c r="AR618" s="39" t="str">
        <f t="shared" si="228"/>
        <v>-</v>
      </c>
      <c r="AS618" s="39" t="str">
        <f t="shared" si="229"/>
        <v>-</v>
      </c>
      <c r="AT618" s="39" t="str">
        <f t="shared" si="230"/>
        <v>-</v>
      </c>
      <c r="AU618" s="39" t="str">
        <f t="shared" si="231"/>
        <v>-</v>
      </c>
      <c r="AV618" s="39" t="str">
        <f t="shared" si="232"/>
        <v>-</v>
      </c>
      <c r="AW618" s="39" t="str">
        <f t="shared" si="233"/>
        <v>-</v>
      </c>
      <c r="AX618" s="39" t="str">
        <f t="shared" si="234"/>
        <v>-</v>
      </c>
      <c r="AY618" s="3"/>
      <c r="AZ618" s="26"/>
      <c r="BA618" s="26"/>
      <c r="BB618" s="34"/>
      <c r="BC618" s="26"/>
      <c r="BD618" s="34"/>
      <c r="BE618" s="34"/>
      <c r="BF618" s="34"/>
      <c r="BI618" s="26"/>
    </row>
    <row r="619" spans="1:61" s="4" customFormat="1" ht="13.9" customHeight="1" x14ac:dyDescent="0.25">
      <c r="A619" s="3"/>
      <c r="B619" s="9" t="s">
        <v>679</v>
      </c>
      <c r="C619" s="5"/>
      <c r="D619" s="6"/>
      <c r="E619" s="7"/>
      <c r="F619" s="7"/>
      <c r="G619" s="7"/>
      <c r="H619" s="6"/>
      <c r="I619" s="6"/>
      <c r="J619" s="6">
        <f t="shared" si="235"/>
        <v>0</v>
      </c>
      <c r="K619" s="13" t="str">
        <f t="shared" si="222"/>
        <v>-</v>
      </c>
      <c r="L619" s="6" t="str">
        <f t="shared" si="219"/>
        <v/>
      </c>
      <c r="M619" s="25" t="str">
        <f>IF(I619="","-",IFERROR(VLOOKUP(L619,Segédlisták!$B$3:$C$18,2,0),"-"))</f>
        <v>-</v>
      </c>
      <c r="N619" s="42" t="str">
        <f t="shared" si="220"/>
        <v>-</v>
      </c>
      <c r="O619" s="43"/>
      <c r="P619" s="44" t="str">
        <f t="shared" si="236"/>
        <v>-</v>
      </c>
      <c r="Q619" s="7" t="s">
        <v>1071</v>
      </c>
      <c r="R619" s="1"/>
      <c r="S619" s="1"/>
      <c r="T619" s="17" t="str">
        <f t="shared" si="221"/>
        <v>-</v>
      </c>
      <c r="U619" s="36" t="str">
        <f t="shared" ca="1" si="237"/>
        <v>-</v>
      </c>
      <c r="V619" s="37" t="str">
        <f t="shared" ca="1" si="238"/>
        <v>-</v>
      </c>
      <c r="W619" s="38" t="str">
        <f t="shared" si="239"/>
        <v>-</v>
      </c>
      <c r="X619" s="39" t="str">
        <f t="shared" si="240"/>
        <v>-</v>
      </c>
      <c r="Y619" s="36" t="str">
        <f t="shared" ca="1" si="241"/>
        <v>-</v>
      </c>
      <c r="Z619" s="37" t="str">
        <f t="shared" ca="1" si="242"/>
        <v>-</v>
      </c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39" t="str">
        <f t="shared" si="223"/>
        <v>-</v>
      </c>
      <c r="AN619" s="39" t="str">
        <f t="shared" si="224"/>
        <v>-</v>
      </c>
      <c r="AO619" s="39" t="str">
        <f t="shared" si="225"/>
        <v>-</v>
      </c>
      <c r="AP619" s="39" t="str">
        <f t="shared" si="226"/>
        <v>-</v>
      </c>
      <c r="AQ619" s="39" t="str">
        <f t="shared" si="227"/>
        <v>-</v>
      </c>
      <c r="AR619" s="39" t="str">
        <f t="shared" si="228"/>
        <v>-</v>
      </c>
      <c r="AS619" s="39" t="str">
        <f t="shared" si="229"/>
        <v>-</v>
      </c>
      <c r="AT619" s="39" t="str">
        <f t="shared" si="230"/>
        <v>-</v>
      </c>
      <c r="AU619" s="39" t="str">
        <f t="shared" si="231"/>
        <v>-</v>
      </c>
      <c r="AV619" s="39" t="str">
        <f t="shared" si="232"/>
        <v>-</v>
      </c>
      <c r="AW619" s="39" t="str">
        <f t="shared" si="233"/>
        <v>-</v>
      </c>
      <c r="AX619" s="39" t="str">
        <f t="shared" si="234"/>
        <v>-</v>
      </c>
      <c r="AY619" s="3"/>
      <c r="AZ619" s="26"/>
      <c r="BA619" s="26"/>
      <c r="BB619" s="34"/>
      <c r="BC619" s="26"/>
      <c r="BD619" s="34"/>
      <c r="BE619" s="34"/>
      <c r="BF619" s="34"/>
      <c r="BI619" s="26"/>
    </row>
    <row r="620" spans="1:61" s="4" customFormat="1" ht="13.9" customHeight="1" x14ac:dyDescent="0.25">
      <c r="A620" s="3"/>
      <c r="B620" s="9" t="s">
        <v>680</v>
      </c>
      <c r="C620" s="5"/>
      <c r="D620" s="6"/>
      <c r="E620" s="7"/>
      <c r="F620" s="7"/>
      <c r="G620" s="7"/>
      <c r="H620" s="6"/>
      <c r="I620" s="6"/>
      <c r="J620" s="6">
        <f t="shared" si="235"/>
        <v>0</v>
      </c>
      <c r="K620" s="13" t="str">
        <f t="shared" si="222"/>
        <v>-</v>
      </c>
      <c r="L620" s="6" t="str">
        <f t="shared" si="219"/>
        <v/>
      </c>
      <c r="M620" s="25" t="str">
        <f>IF(I620="","-",IFERROR(VLOOKUP(L620,Segédlisták!$B$3:$C$18,2,0),"-"))</f>
        <v>-</v>
      </c>
      <c r="N620" s="42" t="str">
        <f t="shared" si="220"/>
        <v>-</v>
      </c>
      <c r="O620" s="43"/>
      <c r="P620" s="44" t="str">
        <f t="shared" si="236"/>
        <v>-</v>
      </c>
      <c r="Q620" s="7" t="s">
        <v>1071</v>
      </c>
      <c r="R620" s="1"/>
      <c r="S620" s="1"/>
      <c r="T620" s="17" t="str">
        <f t="shared" si="221"/>
        <v>-</v>
      </c>
      <c r="U620" s="36" t="str">
        <f t="shared" ca="1" si="237"/>
        <v>-</v>
      </c>
      <c r="V620" s="37" t="str">
        <f t="shared" ca="1" si="238"/>
        <v>-</v>
      </c>
      <c r="W620" s="38" t="str">
        <f t="shared" si="239"/>
        <v>-</v>
      </c>
      <c r="X620" s="39" t="str">
        <f t="shared" si="240"/>
        <v>-</v>
      </c>
      <c r="Y620" s="36" t="str">
        <f t="shared" ca="1" si="241"/>
        <v>-</v>
      </c>
      <c r="Z620" s="37" t="str">
        <f t="shared" ca="1" si="242"/>
        <v>-</v>
      </c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39" t="str">
        <f t="shared" si="223"/>
        <v>-</v>
      </c>
      <c r="AN620" s="39" t="str">
        <f t="shared" si="224"/>
        <v>-</v>
      </c>
      <c r="AO620" s="39" t="str">
        <f t="shared" si="225"/>
        <v>-</v>
      </c>
      <c r="AP620" s="39" t="str">
        <f t="shared" si="226"/>
        <v>-</v>
      </c>
      <c r="AQ620" s="39" t="str">
        <f t="shared" si="227"/>
        <v>-</v>
      </c>
      <c r="AR620" s="39" t="str">
        <f t="shared" si="228"/>
        <v>-</v>
      </c>
      <c r="AS620" s="39" t="str">
        <f t="shared" si="229"/>
        <v>-</v>
      </c>
      <c r="AT620" s="39" t="str">
        <f t="shared" si="230"/>
        <v>-</v>
      </c>
      <c r="AU620" s="39" t="str">
        <f t="shared" si="231"/>
        <v>-</v>
      </c>
      <c r="AV620" s="39" t="str">
        <f t="shared" si="232"/>
        <v>-</v>
      </c>
      <c r="AW620" s="39" t="str">
        <f t="shared" si="233"/>
        <v>-</v>
      </c>
      <c r="AX620" s="39" t="str">
        <f t="shared" si="234"/>
        <v>-</v>
      </c>
      <c r="AY620" s="3"/>
      <c r="AZ620" s="26"/>
      <c r="BA620" s="26"/>
      <c r="BB620" s="34"/>
      <c r="BC620" s="26"/>
      <c r="BD620" s="34"/>
      <c r="BE620" s="34"/>
      <c r="BF620" s="34"/>
      <c r="BI620" s="26"/>
    </row>
    <row r="621" spans="1:61" s="4" customFormat="1" ht="13.9" customHeight="1" x14ac:dyDescent="0.25">
      <c r="A621" s="3"/>
      <c r="B621" s="9" t="s">
        <v>681</v>
      </c>
      <c r="C621" s="5"/>
      <c r="D621" s="6"/>
      <c r="E621" s="7"/>
      <c r="F621" s="7"/>
      <c r="G621" s="7"/>
      <c r="H621" s="6"/>
      <c r="I621" s="6"/>
      <c r="J621" s="6">
        <f t="shared" si="235"/>
        <v>0</v>
      </c>
      <c r="K621" s="13" t="str">
        <f t="shared" si="222"/>
        <v>-</v>
      </c>
      <c r="L621" s="6" t="str">
        <f t="shared" si="219"/>
        <v/>
      </c>
      <c r="M621" s="25" t="str">
        <f>IF(I621="","-",IFERROR(VLOOKUP(L621,Segédlisták!$B$3:$C$18,2,0),"-"))</f>
        <v>-</v>
      </c>
      <c r="N621" s="42" t="str">
        <f t="shared" si="220"/>
        <v>-</v>
      </c>
      <c r="O621" s="43"/>
      <c r="P621" s="44" t="str">
        <f t="shared" si="236"/>
        <v>-</v>
      </c>
      <c r="Q621" s="7" t="s">
        <v>1071</v>
      </c>
      <c r="R621" s="1"/>
      <c r="S621" s="1"/>
      <c r="T621" s="17" t="str">
        <f t="shared" si="221"/>
        <v>-</v>
      </c>
      <c r="U621" s="36" t="str">
        <f t="shared" ca="1" si="237"/>
        <v>-</v>
      </c>
      <c r="V621" s="37" t="str">
        <f t="shared" ca="1" si="238"/>
        <v>-</v>
      </c>
      <c r="W621" s="38" t="str">
        <f t="shared" si="239"/>
        <v>-</v>
      </c>
      <c r="X621" s="39" t="str">
        <f t="shared" si="240"/>
        <v>-</v>
      </c>
      <c r="Y621" s="36" t="str">
        <f t="shared" ca="1" si="241"/>
        <v>-</v>
      </c>
      <c r="Z621" s="37" t="str">
        <f t="shared" ca="1" si="242"/>
        <v>-</v>
      </c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39" t="str">
        <f t="shared" si="223"/>
        <v>-</v>
      </c>
      <c r="AN621" s="39" t="str">
        <f t="shared" si="224"/>
        <v>-</v>
      </c>
      <c r="AO621" s="39" t="str">
        <f t="shared" si="225"/>
        <v>-</v>
      </c>
      <c r="AP621" s="39" t="str">
        <f t="shared" si="226"/>
        <v>-</v>
      </c>
      <c r="AQ621" s="39" t="str">
        <f t="shared" si="227"/>
        <v>-</v>
      </c>
      <c r="AR621" s="39" t="str">
        <f t="shared" si="228"/>
        <v>-</v>
      </c>
      <c r="AS621" s="39" t="str">
        <f t="shared" si="229"/>
        <v>-</v>
      </c>
      <c r="AT621" s="39" t="str">
        <f t="shared" si="230"/>
        <v>-</v>
      </c>
      <c r="AU621" s="39" t="str">
        <f t="shared" si="231"/>
        <v>-</v>
      </c>
      <c r="AV621" s="39" t="str">
        <f t="shared" si="232"/>
        <v>-</v>
      </c>
      <c r="AW621" s="39" t="str">
        <f t="shared" si="233"/>
        <v>-</v>
      </c>
      <c r="AX621" s="39" t="str">
        <f t="shared" si="234"/>
        <v>-</v>
      </c>
      <c r="AY621" s="3"/>
      <c r="AZ621" s="26"/>
      <c r="BA621" s="26"/>
      <c r="BB621" s="34"/>
      <c r="BC621" s="26"/>
      <c r="BD621" s="34"/>
      <c r="BE621" s="34"/>
      <c r="BF621" s="34"/>
      <c r="BI621" s="26"/>
    </row>
    <row r="622" spans="1:61" s="4" customFormat="1" ht="13.9" customHeight="1" x14ac:dyDescent="0.25">
      <c r="A622" s="3"/>
      <c r="B622" s="9" t="s">
        <v>682</v>
      </c>
      <c r="C622" s="5"/>
      <c r="D622" s="6"/>
      <c r="E622" s="7"/>
      <c r="F622" s="7"/>
      <c r="G622" s="7"/>
      <c r="H622" s="6"/>
      <c r="I622" s="6"/>
      <c r="J622" s="6">
        <f t="shared" si="235"/>
        <v>0</v>
      </c>
      <c r="K622" s="13" t="str">
        <f t="shared" si="222"/>
        <v>-</v>
      </c>
      <c r="L622" s="6" t="str">
        <f t="shared" si="219"/>
        <v/>
      </c>
      <c r="M622" s="25" t="str">
        <f>IF(I622="","-",IFERROR(VLOOKUP(L622,Segédlisták!$B$3:$C$18,2,0),"-"))</f>
        <v>-</v>
      </c>
      <c r="N622" s="42" t="str">
        <f t="shared" si="220"/>
        <v>-</v>
      </c>
      <c r="O622" s="43"/>
      <c r="P622" s="44" t="str">
        <f t="shared" si="236"/>
        <v>-</v>
      </c>
      <c r="Q622" s="7" t="s">
        <v>1071</v>
      </c>
      <c r="R622" s="1"/>
      <c r="S622" s="1"/>
      <c r="T622" s="17" t="str">
        <f t="shared" si="221"/>
        <v>-</v>
      </c>
      <c r="U622" s="36" t="str">
        <f t="shared" ca="1" si="237"/>
        <v>-</v>
      </c>
      <c r="V622" s="37" t="str">
        <f t="shared" ca="1" si="238"/>
        <v>-</v>
      </c>
      <c r="W622" s="38" t="str">
        <f t="shared" si="239"/>
        <v>-</v>
      </c>
      <c r="X622" s="39" t="str">
        <f t="shared" si="240"/>
        <v>-</v>
      </c>
      <c r="Y622" s="36" t="str">
        <f t="shared" ca="1" si="241"/>
        <v>-</v>
      </c>
      <c r="Z622" s="37" t="str">
        <f t="shared" ca="1" si="242"/>
        <v>-</v>
      </c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39" t="str">
        <f t="shared" si="223"/>
        <v>-</v>
      </c>
      <c r="AN622" s="39" t="str">
        <f t="shared" si="224"/>
        <v>-</v>
      </c>
      <c r="AO622" s="39" t="str">
        <f t="shared" si="225"/>
        <v>-</v>
      </c>
      <c r="AP622" s="39" t="str">
        <f t="shared" si="226"/>
        <v>-</v>
      </c>
      <c r="AQ622" s="39" t="str">
        <f t="shared" si="227"/>
        <v>-</v>
      </c>
      <c r="AR622" s="39" t="str">
        <f t="shared" si="228"/>
        <v>-</v>
      </c>
      <c r="AS622" s="39" t="str">
        <f t="shared" si="229"/>
        <v>-</v>
      </c>
      <c r="AT622" s="39" t="str">
        <f t="shared" si="230"/>
        <v>-</v>
      </c>
      <c r="AU622" s="39" t="str">
        <f t="shared" si="231"/>
        <v>-</v>
      </c>
      <c r="AV622" s="39" t="str">
        <f t="shared" si="232"/>
        <v>-</v>
      </c>
      <c r="AW622" s="39" t="str">
        <f t="shared" si="233"/>
        <v>-</v>
      </c>
      <c r="AX622" s="39" t="str">
        <f t="shared" si="234"/>
        <v>-</v>
      </c>
      <c r="AY622" s="3"/>
      <c r="AZ622" s="26"/>
      <c r="BA622" s="26"/>
      <c r="BB622" s="34"/>
      <c r="BC622" s="26"/>
      <c r="BD622" s="34"/>
      <c r="BE622" s="34"/>
      <c r="BF622" s="34"/>
      <c r="BI622" s="26"/>
    </row>
    <row r="623" spans="1:61" s="4" customFormat="1" ht="13.9" customHeight="1" x14ac:dyDescent="0.25">
      <c r="A623" s="3"/>
      <c r="B623" s="9" t="s">
        <v>683</v>
      </c>
      <c r="C623" s="5"/>
      <c r="D623" s="6"/>
      <c r="E623" s="7"/>
      <c r="F623" s="7"/>
      <c r="G623" s="7"/>
      <c r="H623" s="6"/>
      <c r="I623" s="6"/>
      <c r="J623" s="6">
        <f t="shared" si="235"/>
        <v>0</v>
      </c>
      <c r="K623" s="13" t="str">
        <f t="shared" si="222"/>
        <v>-</v>
      </c>
      <c r="L623" s="6" t="str">
        <f t="shared" si="219"/>
        <v/>
      </c>
      <c r="M623" s="25" t="str">
        <f>IF(I623="","-",IFERROR(VLOOKUP(L623,Segédlisták!$B$3:$C$18,2,0),"-"))</f>
        <v>-</v>
      </c>
      <c r="N623" s="42" t="str">
        <f t="shared" si="220"/>
        <v>-</v>
      </c>
      <c r="O623" s="43"/>
      <c r="P623" s="44" t="str">
        <f t="shared" si="236"/>
        <v>-</v>
      </c>
      <c r="Q623" s="7" t="s">
        <v>1071</v>
      </c>
      <c r="R623" s="1"/>
      <c r="S623" s="1"/>
      <c r="T623" s="17" t="str">
        <f t="shared" si="221"/>
        <v>-</v>
      </c>
      <c r="U623" s="36" t="str">
        <f t="shared" ca="1" si="237"/>
        <v>-</v>
      </c>
      <c r="V623" s="37" t="str">
        <f t="shared" ca="1" si="238"/>
        <v>-</v>
      </c>
      <c r="W623" s="38" t="str">
        <f t="shared" si="239"/>
        <v>-</v>
      </c>
      <c r="X623" s="39" t="str">
        <f t="shared" si="240"/>
        <v>-</v>
      </c>
      <c r="Y623" s="36" t="str">
        <f t="shared" ca="1" si="241"/>
        <v>-</v>
      </c>
      <c r="Z623" s="37" t="str">
        <f t="shared" ca="1" si="242"/>
        <v>-</v>
      </c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39" t="str">
        <f t="shared" si="223"/>
        <v>-</v>
      </c>
      <c r="AN623" s="39" t="str">
        <f t="shared" si="224"/>
        <v>-</v>
      </c>
      <c r="AO623" s="39" t="str">
        <f t="shared" si="225"/>
        <v>-</v>
      </c>
      <c r="AP623" s="39" t="str">
        <f t="shared" si="226"/>
        <v>-</v>
      </c>
      <c r="AQ623" s="39" t="str">
        <f t="shared" si="227"/>
        <v>-</v>
      </c>
      <c r="AR623" s="39" t="str">
        <f t="shared" si="228"/>
        <v>-</v>
      </c>
      <c r="AS623" s="39" t="str">
        <f t="shared" si="229"/>
        <v>-</v>
      </c>
      <c r="AT623" s="39" t="str">
        <f t="shared" si="230"/>
        <v>-</v>
      </c>
      <c r="AU623" s="39" t="str">
        <f t="shared" si="231"/>
        <v>-</v>
      </c>
      <c r="AV623" s="39" t="str">
        <f t="shared" si="232"/>
        <v>-</v>
      </c>
      <c r="AW623" s="39" t="str">
        <f t="shared" si="233"/>
        <v>-</v>
      </c>
      <c r="AX623" s="39" t="str">
        <f t="shared" si="234"/>
        <v>-</v>
      </c>
      <c r="AY623" s="3"/>
      <c r="AZ623" s="26"/>
      <c r="BA623" s="26"/>
      <c r="BB623" s="34"/>
      <c r="BC623" s="26"/>
      <c r="BD623" s="34"/>
      <c r="BE623" s="34"/>
      <c r="BF623" s="34"/>
      <c r="BI623" s="26"/>
    </row>
    <row r="624" spans="1:61" s="4" customFormat="1" ht="13.9" customHeight="1" x14ac:dyDescent="0.25">
      <c r="A624" s="3"/>
      <c r="B624" s="9" t="s">
        <v>684</v>
      </c>
      <c r="C624" s="5"/>
      <c r="D624" s="6"/>
      <c r="E624" s="7"/>
      <c r="F624" s="7"/>
      <c r="G624" s="7"/>
      <c r="H624" s="6"/>
      <c r="I624" s="6"/>
      <c r="J624" s="6">
        <f t="shared" si="235"/>
        <v>0</v>
      </c>
      <c r="K624" s="13" t="str">
        <f t="shared" si="222"/>
        <v>-</v>
      </c>
      <c r="L624" s="6" t="str">
        <f t="shared" si="219"/>
        <v/>
      </c>
      <c r="M624" s="25" t="str">
        <f>IF(I624="","-",IFERROR(VLOOKUP(L624,Segédlisták!$B$3:$C$18,2,0),"-"))</f>
        <v>-</v>
      </c>
      <c r="N624" s="42" t="str">
        <f t="shared" si="220"/>
        <v>-</v>
      </c>
      <c r="O624" s="43"/>
      <c r="P624" s="44" t="str">
        <f t="shared" si="236"/>
        <v>-</v>
      </c>
      <c r="Q624" s="7" t="s">
        <v>1071</v>
      </c>
      <c r="R624" s="1"/>
      <c r="S624" s="1"/>
      <c r="T624" s="17" t="str">
        <f t="shared" si="221"/>
        <v>-</v>
      </c>
      <c r="U624" s="36" t="str">
        <f t="shared" ca="1" si="237"/>
        <v>-</v>
      </c>
      <c r="V624" s="37" t="str">
        <f t="shared" ca="1" si="238"/>
        <v>-</v>
      </c>
      <c r="W624" s="38" t="str">
        <f t="shared" si="239"/>
        <v>-</v>
      </c>
      <c r="X624" s="39" t="str">
        <f t="shared" si="240"/>
        <v>-</v>
      </c>
      <c r="Y624" s="36" t="str">
        <f t="shared" ca="1" si="241"/>
        <v>-</v>
      </c>
      <c r="Z624" s="37" t="str">
        <f t="shared" ca="1" si="242"/>
        <v>-</v>
      </c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39" t="str">
        <f t="shared" si="223"/>
        <v>-</v>
      </c>
      <c r="AN624" s="39" t="str">
        <f t="shared" si="224"/>
        <v>-</v>
      </c>
      <c r="AO624" s="39" t="str">
        <f t="shared" si="225"/>
        <v>-</v>
      </c>
      <c r="AP624" s="39" t="str">
        <f t="shared" si="226"/>
        <v>-</v>
      </c>
      <c r="AQ624" s="39" t="str">
        <f t="shared" si="227"/>
        <v>-</v>
      </c>
      <c r="AR624" s="39" t="str">
        <f t="shared" si="228"/>
        <v>-</v>
      </c>
      <c r="AS624" s="39" t="str">
        <f t="shared" si="229"/>
        <v>-</v>
      </c>
      <c r="AT624" s="39" t="str">
        <f t="shared" si="230"/>
        <v>-</v>
      </c>
      <c r="AU624" s="39" t="str">
        <f t="shared" si="231"/>
        <v>-</v>
      </c>
      <c r="AV624" s="39" t="str">
        <f t="shared" si="232"/>
        <v>-</v>
      </c>
      <c r="AW624" s="39" t="str">
        <f t="shared" si="233"/>
        <v>-</v>
      </c>
      <c r="AX624" s="39" t="str">
        <f t="shared" si="234"/>
        <v>-</v>
      </c>
      <c r="AY624" s="3"/>
      <c r="AZ624" s="26"/>
      <c r="BA624" s="26"/>
      <c r="BB624" s="34"/>
      <c r="BC624" s="26"/>
      <c r="BD624" s="34"/>
      <c r="BE624" s="34"/>
      <c r="BF624" s="34"/>
      <c r="BI624" s="26"/>
    </row>
    <row r="625" spans="1:61" s="4" customFormat="1" ht="13.9" customHeight="1" x14ac:dyDescent="0.25">
      <c r="A625" s="3"/>
      <c r="B625" s="9" t="s">
        <v>685</v>
      </c>
      <c r="C625" s="5"/>
      <c r="D625" s="6"/>
      <c r="E625" s="7"/>
      <c r="F625" s="7"/>
      <c r="G625" s="7"/>
      <c r="H625" s="6"/>
      <c r="I625" s="6"/>
      <c r="J625" s="6">
        <f t="shared" si="235"/>
        <v>0</v>
      </c>
      <c r="K625" s="13" t="str">
        <f t="shared" si="222"/>
        <v>-</v>
      </c>
      <c r="L625" s="6" t="str">
        <f t="shared" si="219"/>
        <v/>
      </c>
      <c r="M625" s="25" t="str">
        <f>IF(I625="","-",IFERROR(VLOOKUP(L625,Segédlisták!$B$3:$C$18,2,0),"-"))</f>
        <v>-</v>
      </c>
      <c r="N625" s="42" t="str">
        <f t="shared" si="220"/>
        <v>-</v>
      </c>
      <c r="O625" s="43"/>
      <c r="P625" s="44" t="str">
        <f t="shared" si="236"/>
        <v>-</v>
      </c>
      <c r="Q625" s="7" t="s">
        <v>1071</v>
      </c>
      <c r="R625" s="1"/>
      <c r="S625" s="1"/>
      <c r="T625" s="17" t="str">
        <f t="shared" si="221"/>
        <v>-</v>
      </c>
      <c r="U625" s="36" t="str">
        <f t="shared" ca="1" si="237"/>
        <v>-</v>
      </c>
      <c r="V625" s="37" t="str">
        <f t="shared" ca="1" si="238"/>
        <v>-</v>
      </c>
      <c r="W625" s="38" t="str">
        <f t="shared" si="239"/>
        <v>-</v>
      </c>
      <c r="X625" s="39" t="str">
        <f t="shared" si="240"/>
        <v>-</v>
      </c>
      <c r="Y625" s="36" t="str">
        <f t="shared" ca="1" si="241"/>
        <v>-</v>
      </c>
      <c r="Z625" s="37" t="str">
        <f t="shared" ca="1" si="242"/>
        <v>-</v>
      </c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39" t="str">
        <f t="shared" si="223"/>
        <v>-</v>
      </c>
      <c r="AN625" s="39" t="str">
        <f t="shared" si="224"/>
        <v>-</v>
      </c>
      <c r="AO625" s="39" t="str">
        <f t="shared" si="225"/>
        <v>-</v>
      </c>
      <c r="AP625" s="39" t="str">
        <f t="shared" si="226"/>
        <v>-</v>
      </c>
      <c r="AQ625" s="39" t="str">
        <f t="shared" si="227"/>
        <v>-</v>
      </c>
      <c r="AR625" s="39" t="str">
        <f t="shared" si="228"/>
        <v>-</v>
      </c>
      <c r="AS625" s="39" t="str">
        <f t="shared" si="229"/>
        <v>-</v>
      </c>
      <c r="AT625" s="39" t="str">
        <f t="shared" si="230"/>
        <v>-</v>
      </c>
      <c r="AU625" s="39" t="str">
        <f t="shared" si="231"/>
        <v>-</v>
      </c>
      <c r="AV625" s="39" t="str">
        <f t="shared" si="232"/>
        <v>-</v>
      </c>
      <c r="AW625" s="39" t="str">
        <f t="shared" si="233"/>
        <v>-</v>
      </c>
      <c r="AX625" s="39" t="str">
        <f t="shared" si="234"/>
        <v>-</v>
      </c>
      <c r="AY625" s="3"/>
      <c r="AZ625" s="26"/>
      <c r="BA625" s="26"/>
      <c r="BB625" s="34"/>
      <c r="BC625" s="26"/>
      <c r="BD625" s="34"/>
      <c r="BE625" s="34"/>
      <c r="BF625" s="34"/>
      <c r="BI625" s="26"/>
    </row>
    <row r="626" spans="1:61" s="4" customFormat="1" ht="13.9" customHeight="1" x14ac:dyDescent="0.25">
      <c r="A626" s="3"/>
      <c r="B626" s="9" t="s">
        <v>686</v>
      </c>
      <c r="C626" s="5"/>
      <c r="D626" s="6"/>
      <c r="E626" s="7"/>
      <c r="F626" s="7"/>
      <c r="G626" s="7"/>
      <c r="H626" s="6"/>
      <c r="I626" s="6"/>
      <c r="J626" s="6">
        <f t="shared" si="235"/>
        <v>0</v>
      </c>
      <c r="K626" s="13" t="str">
        <f t="shared" si="222"/>
        <v>-</v>
      </c>
      <c r="L626" s="6" t="str">
        <f t="shared" si="219"/>
        <v/>
      </c>
      <c r="M626" s="25" t="str">
        <f>IF(I626="","-",IFERROR(VLOOKUP(L626,Segédlisták!$B$3:$C$18,2,0),"-"))</f>
        <v>-</v>
      </c>
      <c r="N626" s="42" t="str">
        <f t="shared" si="220"/>
        <v>-</v>
      </c>
      <c r="O626" s="43"/>
      <c r="P626" s="44" t="str">
        <f t="shared" si="236"/>
        <v>-</v>
      </c>
      <c r="Q626" s="7" t="s">
        <v>1071</v>
      </c>
      <c r="R626" s="1"/>
      <c r="S626" s="1"/>
      <c r="T626" s="17" t="str">
        <f t="shared" si="221"/>
        <v>-</v>
      </c>
      <c r="U626" s="36" t="str">
        <f t="shared" ca="1" si="237"/>
        <v>-</v>
      </c>
      <c r="V626" s="37" t="str">
        <f t="shared" ca="1" si="238"/>
        <v>-</v>
      </c>
      <c r="W626" s="38" t="str">
        <f t="shared" si="239"/>
        <v>-</v>
      </c>
      <c r="X626" s="39" t="str">
        <f t="shared" si="240"/>
        <v>-</v>
      </c>
      <c r="Y626" s="36" t="str">
        <f t="shared" ca="1" si="241"/>
        <v>-</v>
      </c>
      <c r="Z626" s="37" t="str">
        <f t="shared" ca="1" si="242"/>
        <v>-</v>
      </c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39" t="str">
        <f t="shared" si="223"/>
        <v>-</v>
      </c>
      <c r="AN626" s="39" t="str">
        <f t="shared" si="224"/>
        <v>-</v>
      </c>
      <c r="AO626" s="39" t="str">
        <f t="shared" si="225"/>
        <v>-</v>
      </c>
      <c r="AP626" s="39" t="str">
        <f t="shared" si="226"/>
        <v>-</v>
      </c>
      <c r="AQ626" s="39" t="str">
        <f t="shared" si="227"/>
        <v>-</v>
      </c>
      <c r="AR626" s="39" t="str">
        <f t="shared" si="228"/>
        <v>-</v>
      </c>
      <c r="AS626" s="39" t="str">
        <f t="shared" si="229"/>
        <v>-</v>
      </c>
      <c r="AT626" s="39" t="str">
        <f t="shared" si="230"/>
        <v>-</v>
      </c>
      <c r="AU626" s="39" t="str">
        <f t="shared" si="231"/>
        <v>-</v>
      </c>
      <c r="AV626" s="39" t="str">
        <f t="shared" si="232"/>
        <v>-</v>
      </c>
      <c r="AW626" s="39" t="str">
        <f t="shared" si="233"/>
        <v>-</v>
      </c>
      <c r="AX626" s="39" t="str">
        <f t="shared" si="234"/>
        <v>-</v>
      </c>
      <c r="AY626" s="3"/>
      <c r="AZ626" s="26"/>
      <c r="BA626" s="26"/>
      <c r="BB626" s="34"/>
      <c r="BC626" s="26"/>
      <c r="BD626" s="34"/>
      <c r="BE626" s="34"/>
      <c r="BF626" s="34"/>
      <c r="BI626" s="26"/>
    </row>
    <row r="627" spans="1:61" s="4" customFormat="1" ht="13.9" customHeight="1" x14ac:dyDescent="0.25">
      <c r="A627" s="3"/>
      <c r="B627" s="9" t="s">
        <v>687</v>
      </c>
      <c r="C627" s="5"/>
      <c r="D627" s="6"/>
      <c r="E627" s="7"/>
      <c r="F627" s="7"/>
      <c r="G627" s="7"/>
      <c r="H627" s="6"/>
      <c r="I627" s="6"/>
      <c r="J627" s="6">
        <f t="shared" si="235"/>
        <v>0</v>
      </c>
      <c r="K627" s="13" t="str">
        <f t="shared" si="222"/>
        <v>-</v>
      </c>
      <c r="L627" s="6" t="str">
        <f t="shared" si="219"/>
        <v/>
      </c>
      <c r="M627" s="25" t="str">
        <f>IF(I627="","-",IFERROR(VLOOKUP(L627,Segédlisták!$B$3:$C$18,2,0),"-"))</f>
        <v>-</v>
      </c>
      <c r="N627" s="42" t="str">
        <f t="shared" si="220"/>
        <v>-</v>
      </c>
      <c r="O627" s="43"/>
      <c r="P627" s="44" t="str">
        <f t="shared" si="236"/>
        <v>-</v>
      </c>
      <c r="Q627" s="7" t="s">
        <v>1071</v>
      </c>
      <c r="R627" s="1"/>
      <c r="S627" s="1"/>
      <c r="T627" s="17" t="str">
        <f t="shared" si="221"/>
        <v>-</v>
      </c>
      <c r="U627" s="36" t="str">
        <f t="shared" ca="1" si="237"/>
        <v>-</v>
      </c>
      <c r="V627" s="37" t="str">
        <f t="shared" ca="1" si="238"/>
        <v>-</v>
      </c>
      <c r="W627" s="38" t="str">
        <f t="shared" si="239"/>
        <v>-</v>
      </c>
      <c r="X627" s="39" t="str">
        <f t="shared" si="240"/>
        <v>-</v>
      </c>
      <c r="Y627" s="36" t="str">
        <f t="shared" ca="1" si="241"/>
        <v>-</v>
      </c>
      <c r="Z627" s="37" t="str">
        <f t="shared" ca="1" si="242"/>
        <v>-</v>
      </c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39" t="str">
        <f t="shared" si="223"/>
        <v>-</v>
      </c>
      <c r="AN627" s="39" t="str">
        <f t="shared" si="224"/>
        <v>-</v>
      </c>
      <c r="AO627" s="39" t="str">
        <f t="shared" si="225"/>
        <v>-</v>
      </c>
      <c r="AP627" s="39" t="str">
        <f t="shared" si="226"/>
        <v>-</v>
      </c>
      <c r="AQ627" s="39" t="str">
        <f t="shared" si="227"/>
        <v>-</v>
      </c>
      <c r="AR627" s="39" t="str">
        <f t="shared" si="228"/>
        <v>-</v>
      </c>
      <c r="AS627" s="39" t="str">
        <f t="shared" si="229"/>
        <v>-</v>
      </c>
      <c r="AT627" s="39" t="str">
        <f t="shared" si="230"/>
        <v>-</v>
      </c>
      <c r="AU627" s="39" t="str">
        <f t="shared" si="231"/>
        <v>-</v>
      </c>
      <c r="AV627" s="39" t="str">
        <f t="shared" si="232"/>
        <v>-</v>
      </c>
      <c r="AW627" s="39" t="str">
        <f t="shared" si="233"/>
        <v>-</v>
      </c>
      <c r="AX627" s="39" t="str">
        <f t="shared" si="234"/>
        <v>-</v>
      </c>
      <c r="AY627" s="3"/>
      <c r="AZ627" s="26"/>
      <c r="BA627" s="26"/>
      <c r="BB627" s="34"/>
      <c r="BC627" s="26"/>
      <c r="BD627" s="34"/>
      <c r="BE627" s="34"/>
      <c r="BF627" s="34"/>
      <c r="BI627" s="26"/>
    </row>
    <row r="628" spans="1:61" s="4" customFormat="1" ht="13.9" customHeight="1" x14ac:dyDescent="0.25">
      <c r="A628" s="3"/>
      <c r="B628" s="9" t="s">
        <v>688</v>
      </c>
      <c r="C628" s="5"/>
      <c r="D628" s="6"/>
      <c r="E628" s="7"/>
      <c r="F628" s="7"/>
      <c r="G628" s="7"/>
      <c r="H628" s="6"/>
      <c r="I628" s="6"/>
      <c r="J628" s="6">
        <f t="shared" si="235"/>
        <v>0</v>
      </c>
      <c r="K628" s="13" t="str">
        <f t="shared" si="222"/>
        <v>-</v>
      </c>
      <c r="L628" s="6" t="str">
        <f t="shared" si="219"/>
        <v/>
      </c>
      <c r="M628" s="25" t="str">
        <f>IF(I628="","-",IFERROR(VLOOKUP(L628,Segédlisták!$B$3:$C$18,2,0),"-"))</f>
        <v>-</v>
      </c>
      <c r="N628" s="42" t="str">
        <f t="shared" si="220"/>
        <v>-</v>
      </c>
      <c r="O628" s="43"/>
      <c r="P628" s="44" t="str">
        <f t="shared" si="236"/>
        <v>-</v>
      </c>
      <c r="Q628" s="7" t="s">
        <v>1071</v>
      </c>
      <c r="R628" s="1"/>
      <c r="S628" s="1"/>
      <c r="T628" s="17" t="str">
        <f t="shared" si="221"/>
        <v>-</v>
      </c>
      <c r="U628" s="36" t="str">
        <f t="shared" ca="1" si="237"/>
        <v>-</v>
      </c>
      <c r="V628" s="37" t="str">
        <f t="shared" ca="1" si="238"/>
        <v>-</v>
      </c>
      <c r="W628" s="38" t="str">
        <f t="shared" si="239"/>
        <v>-</v>
      </c>
      <c r="X628" s="39" t="str">
        <f t="shared" si="240"/>
        <v>-</v>
      </c>
      <c r="Y628" s="36" t="str">
        <f t="shared" ca="1" si="241"/>
        <v>-</v>
      </c>
      <c r="Z628" s="37" t="str">
        <f t="shared" ca="1" si="242"/>
        <v>-</v>
      </c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39" t="str">
        <f t="shared" si="223"/>
        <v>-</v>
      </c>
      <c r="AN628" s="39" t="str">
        <f t="shared" si="224"/>
        <v>-</v>
      </c>
      <c r="AO628" s="39" t="str">
        <f t="shared" si="225"/>
        <v>-</v>
      </c>
      <c r="AP628" s="39" t="str">
        <f t="shared" si="226"/>
        <v>-</v>
      </c>
      <c r="AQ628" s="39" t="str">
        <f t="shared" si="227"/>
        <v>-</v>
      </c>
      <c r="AR628" s="39" t="str">
        <f t="shared" si="228"/>
        <v>-</v>
      </c>
      <c r="AS628" s="39" t="str">
        <f t="shared" si="229"/>
        <v>-</v>
      </c>
      <c r="AT628" s="39" t="str">
        <f t="shared" si="230"/>
        <v>-</v>
      </c>
      <c r="AU628" s="39" t="str">
        <f t="shared" si="231"/>
        <v>-</v>
      </c>
      <c r="AV628" s="39" t="str">
        <f t="shared" si="232"/>
        <v>-</v>
      </c>
      <c r="AW628" s="39" t="str">
        <f t="shared" si="233"/>
        <v>-</v>
      </c>
      <c r="AX628" s="39" t="str">
        <f t="shared" si="234"/>
        <v>-</v>
      </c>
      <c r="AY628" s="3"/>
      <c r="AZ628" s="26"/>
      <c r="BA628" s="26"/>
      <c r="BB628" s="34"/>
      <c r="BC628" s="26"/>
      <c r="BD628" s="34"/>
      <c r="BE628" s="34"/>
      <c r="BF628" s="34"/>
      <c r="BI628" s="26"/>
    </row>
    <row r="629" spans="1:61" s="4" customFormat="1" ht="13.9" customHeight="1" x14ac:dyDescent="0.25">
      <c r="A629" s="3"/>
      <c r="B629" s="9" t="s">
        <v>689</v>
      </c>
      <c r="C629" s="5"/>
      <c r="D629" s="6"/>
      <c r="E629" s="7"/>
      <c r="F629" s="7"/>
      <c r="G629" s="7"/>
      <c r="H629" s="6"/>
      <c r="I629" s="6"/>
      <c r="J629" s="6">
        <f t="shared" si="235"/>
        <v>0</v>
      </c>
      <c r="K629" s="13" t="str">
        <f t="shared" si="222"/>
        <v>-</v>
      </c>
      <c r="L629" s="6" t="str">
        <f t="shared" si="219"/>
        <v/>
      </c>
      <c r="M629" s="25" t="str">
        <f>IF(I629="","-",IFERROR(VLOOKUP(L629,Segédlisták!$B$3:$C$18,2,0),"-"))</f>
        <v>-</v>
      </c>
      <c r="N629" s="42" t="str">
        <f t="shared" si="220"/>
        <v>-</v>
      </c>
      <c r="O629" s="43"/>
      <c r="P629" s="44" t="str">
        <f t="shared" si="236"/>
        <v>-</v>
      </c>
      <c r="Q629" s="7" t="s">
        <v>1071</v>
      </c>
      <c r="R629" s="1"/>
      <c r="S629" s="1"/>
      <c r="T629" s="17" t="str">
        <f t="shared" si="221"/>
        <v>-</v>
      </c>
      <c r="U629" s="36" t="str">
        <f t="shared" ca="1" si="237"/>
        <v>-</v>
      </c>
      <c r="V629" s="37" t="str">
        <f t="shared" ca="1" si="238"/>
        <v>-</v>
      </c>
      <c r="W629" s="38" t="str">
        <f t="shared" si="239"/>
        <v>-</v>
      </c>
      <c r="X629" s="39" t="str">
        <f t="shared" si="240"/>
        <v>-</v>
      </c>
      <c r="Y629" s="36" t="str">
        <f t="shared" ca="1" si="241"/>
        <v>-</v>
      </c>
      <c r="Z629" s="37" t="str">
        <f t="shared" ca="1" si="242"/>
        <v>-</v>
      </c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39" t="str">
        <f t="shared" si="223"/>
        <v>-</v>
      </c>
      <c r="AN629" s="39" t="str">
        <f t="shared" si="224"/>
        <v>-</v>
      </c>
      <c r="AO629" s="39" t="str">
        <f t="shared" si="225"/>
        <v>-</v>
      </c>
      <c r="AP629" s="39" t="str">
        <f t="shared" si="226"/>
        <v>-</v>
      </c>
      <c r="AQ629" s="39" t="str">
        <f t="shared" si="227"/>
        <v>-</v>
      </c>
      <c r="AR629" s="39" t="str">
        <f t="shared" si="228"/>
        <v>-</v>
      </c>
      <c r="AS629" s="39" t="str">
        <f t="shared" si="229"/>
        <v>-</v>
      </c>
      <c r="AT629" s="39" t="str">
        <f t="shared" si="230"/>
        <v>-</v>
      </c>
      <c r="AU629" s="39" t="str">
        <f t="shared" si="231"/>
        <v>-</v>
      </c>
      <c r="AV629" s="39" t="str">
        <f t="shared" si="232"/>
        <v>-</v>
      </c>
      <c r="AW629" s="39" t="str">
        <f t="shared" si="233"/>
        <v>-</v>
      </c>
      <c r="AX629" s="39" t="str">
        <f t="shared" si="234"/>
        <v>-</v>
      </c>
      <c r="AY629" s="3"/>
      <c r="AZ629" s="26"/>
      <c r="BA629" s="26"/>
      <c r="BB629" s="34"/>
      <c r="BC629" s="26"/>
      <c r="BD629" s="34"/>
      <c r="BE629" s="34"/>
      <c r="BF629" s="34"/>
      <c r="BI629" s="26"/>
    </row>
    <row r="630" spans="1:61" s="4" customFormat="1" ht="13.9" customHeight="1" x14ac:dyDescent="0.25">
      <c r="A630" s="3"/>
      <c r="B630" s="9" t="s">
        <v>690</v>
      </c>
      <c r="C630" s="5"/>
      <c r="D630" s="6"/>
      <c r="E630" s="7"/>
      <c r="F630" s="7"/>
      <c r="G630" s="7"/>
      <c r="H630" s="6"/>
      <c r="I630" s="6"/>
      <c r="J630" s="6">
        <f t="shared" si="235"/>
        <v>0</v>
      </c>
      <c r="K630" s="13" t="str">
        <f t="shared" si="222"/>
        <v>-</v>
      </c>
      <c r="L630" s="6" t="str">
        <f t="shared" si="219"/>
        <v/>
      </c>
      <c r="M630" s="25" t="str">
        <f>IF(I630="","-",IFERROR(VLOOKUP(L630,Segédlisták!$B$3:$C$18,2,0),"-"))</f>
        <v>-</v>
      </c>
      <c r="N630" s="42" t="str">
        <f t="shared" si="220"/>
        <v>-</v>
      </c>
      <c r="O630" s="43"/>
      <c r="P630" s="44" t="str">
        <f t="shared" si="236"/>
        <v>-</v>
      </c>
      <c r="Q630" s="7" t="s">
        <v>1071</v>
      </c>
      <c r="R630" s="1"/>
      <c r="S630" s="1"/>
      <c r="T630" s="17" t="str">
        <f t="shared" si="221"/>
        <v>-</v>
      </c>
      <c r="U630" s="36" t="str">
        <f t="shared" ca="1" si="237"/>
        <v>-</v>
      </c>
      <c r="V630" s="37" t="str">
        <f t="shared" ca="1" si="238"/>
        <v>-</v>
      </c>
      <c r="W630" s="38" t="str">
        <f t="shared" si="239"/>
        <v>-</v>
      </c>
      <c r="X630" s="39" t="str">
        <f t="shared" si="240"/>
        <v>-</v>
      </c>
      <c r="Y630" s="36" t="str">
        <f t="shared" ca="1" si="241"/>
        <v>-</v>
      </c>
      <c r="Z630" s="37" t="str">
        <f t="shared" ca="1" si="242"/>
        <v>-</v>
      </c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39" t="str">
        <f t="shared" si="223"/>
        <v>-</v>
      </c>
      <c r="AN630" s="39" t="str">
        <f t="shared" si="224"/>
        <v>-</v>
      </c>
      <c r="AO630" s="39" t="str">
        <f t="shared" si="225"/>
        <v>-</v>
      </c>
      <c r="AP630" s="39" t="str">
        <f t="shared" si="226"/>
        <v>-</v>
      </c>
      <c r="AQ630" s="39" t="str">
        <f t="shared" si="227"/>
        <v>-</v>
      </c>
      <c r="AR630" s="39" t="str">
        <f t="shared" si="228"/>
        <v>-</v>
      </c>
      <c r="AS630" s="39" t="str">
        <f t="shared" si="229"/>
        <v>-</v>
      </c>
      <c r="AT630" s="39" t="str">
        <f t="shared" si="230"/>
        <v>-</v>
      </c>
      <c r="AU630" s="39" t="str">
        <f t="shared" si="231"/>
        <v>-</v>
      </c>
      <c r="AV630" s="39" t="str">
        <f t="shared" si="232"/>
        <v>-</v>
      </c>
      <c r="AW630" s="39" t="str">
        <f t="shared" si="233"/>
        <v>-</v>
      </c>
      <c r="AX630" s="39" t="str">
        <f t="shared" si="234"/>
        <v>-</v>
      </c>
      <c r="AY630" s="3"/>
      <c r="AZ630" s="26"/>
      <c r="BA630" s="26"/>
      <c r="BB630" s="34"/>
      <c r="BC630" s="26"/>
      <c r="BD630" s="34"/>
      <c r="BE630" s="34"/>
      <c r="BF630" s="34"/>
      <c r="BI630" s="26"/>
    </row>
    <row r="631" spans="1:61" s="4" customFormat="1" ht="13.9" customHeight="1" x14ac:dyDescent="0.25">
      <c r="A631" s="3"/>
      <c r="B631" s="9" t="s">
        <v>691</v>
      </c>
      <c r="C631" s="5"/>
      <c r="D631" s="6"/>
      <c r="E631" s="7"/>
      <c r="F631" s="7"/>
      <c r="G631" s="7"/>
      <c r="H631" s="6"/>
      <c r="I631" s="6"/>
      <c r="J631" s="6">
        <f t="shared" si="235"/>
        <v>0</v>
      </c>
      <c r="K631" s="13" t="str">
        <f t="shared" si="222"/>
        <v>-</v>
      </c>
      <c r="L631" s="6" t="str">
        <f t="shared" si="219"/>
        <v/>
      </c>
      <c r="M631" s="25" t="str">
        <f>IF(I631="","-",IFERROR(VLOOKUP(L631,Segédlisták!$B$3:$C$18,2,0),"-"))</f>
        <v>-</v>
      </c>
      <c r="N631" s="42" t="str">
        <f t="shared" si="220"/>
        <v>-</v>
      </c>
      <c r="O631" s="43"/>
      <c r="P631" s="44" t="str">
        <f t="shared" si="236"/>
        <v>-</v>
      </c>
      <c r="Q631" s="7" t="s">
        <v>1071</v>
      </c>
      <c r="R631" s="1"/>
      <c r="S631" s="1"/>
      <c r="T631" s="17" t="str">
        <f t="shared" si="221"/>
        <v>-</v>
      </c>
      <c r="U631" s="36" t="str">
        <f t="shared" ca="1" si="237"/>
        <v>-</v>
      </c>
      <c r="V631" s="37" t="str">
        <f t="shared" ca="1" si="238"/>
        <v>-</v>
      </c>
      <c r="W631" s="38" t="str">
        <f t="shared" si="239"/>
        <v>-</v>
      </c>
      <c r="X631" s="39" t="str">
        <f t="shared" si="240"/>
        <v>-</v>
      </c>
      <c r="Y631" s="36" t="str">
        <f t="shared" ca="1" si="241"/>
        <v>-</v>
      </c>
      <c r="Z631" s="37" t="str">
        <f t="shared" ca="1" si="242"/>
        <v>-</v>
      </c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39" t="str">
        <f t="shared" si="223"/>
        <v>-</v>
      </c>
      <c r="AN631" s="39" t="str">
        <f t="shared" si="224"/>
        <v>-</v>
      </c>
      <c r="AO631" s="39" t="str">
        <f t="shared" si="225"/>
        <v>-</v>
      </c>
      <c r="AP631" s="39" t="str">
        <f t="shared" si="226"/>
        <v>-</v>
      </c>
      <c r="AQ631" s="39" t="str">
        <f t="shared" si="227"/>
        <v>-</v>
      </c>
      <c r="AR631" s="39" t="str">
        <f t="shared" si="228"/>
        <v>-</v>
      </c>
      <c r="AS631" s="39" t="str">
        <f t="shared" si="229"/>
        <v>-</v>
      </c>
      <c r="AT631" s="39" t="str">
        <f t="shared" si="230"/>
        <v>-</v>
      </c>
      <c r="AU631" s="39" t="str">
        <f t="shared" si="231"/>
        <v>-</v>
      </c>
      <c r="AV631" s="39" t="str">
        <f t="shared" si="232"/>
        <v>-</v>
      </c>
      <c r="AW631" s="39" t="str">
        <f t="shared" si="233"/>
        <v>-</v>
      </c>
      <c r="AX631" s="39" t="str">
        <f t="shared" si="234"/>
        <v>-</v>
      </c>
      <c r="AY631" s="3"/>
      <c r="AZ631" s="26"/>
      <c r="BA631" s="26"/>
      <c r="BB631" s="34"/>
      <c r="BC631" s="26"/>
      <c r="BD631" s="34"/>
      <c r="BE631" s="34"/>
      <c r="BF631" s="34"/>
      <c r="BI631" s="26"/>
    </row>
    <row r="632" spans="1:61" s="4" customFormat="1" ht="13.9" customHeight="1" x14ac:dyDescent="0.25">
      <c r="A632" s="3"/>
      <c r="B632" s="9" t="s">
        <v>692</v>
      </c>
      <c r="C632" s="5"/>
      <c r="D632" s="6"/>
      <c r="E632" s="7"/>
      <c r="F632" s="7"/>
      <c r="G632" s="7"/>
      <c r="H632" s="6"/>
      <c r="I632" s="6"/>
      <c r="J632" s="6">
        <f t="shared" si="235"/>
        <v>0</v>
      </c>
      <c r="K632" s="13" t="str">
        <f t="shared" si="222"/>
        <v>-</v>
      </c>
      <c r="L632" s="6" t="str">
        <f t="shared" si="219"/>
        <v/>
      </c>
      <c r="M632" s="25" t="str">
        <f>IF(I632="","-",IFERROR(VLOOKUP(L632,Segédlisták!$B$3:$C$18,2,0),"-"))</f>
        <v>-</v>
      </c>
      <c r="N632" s="42" t="str">
        <f t="shared" si="220"/>
        <v>-</v>
      </c>
      <c r="O632" s="43"/>
      <c r="P632" s="44" t="str">
        <f t="shared" si="236"/>
        <v>-</v>
      </c>
      <c r="Q632" s="7" t="s">
        <v>1071</v>
      </c>
      <c r="R632" s="1"/>
      <c r="S632" s="1"/>
      <c r="T632" s="17" t="str">
        <f t="shared" si="221"/>
        <v>-</v>
      </c>
      <c r="U632" s="36" t="str">
        <f t="shared" ca="1" si="237"/>
        <v>-</v>
      </c>
      <c r="V632" s="37" t="str">
        <f t="shared" ca="1" si="238"/>
        <v>-</v>
      </c>
      <c r="W632" s="38" t="str">
        <f t="shared" si="239"/>
        <v>-</v>
      </c>
      <c r="X632" s="39" t="str">
        <f t="shared" si="240"/>
        <v>-</v>
      </c>
      <c r="Y632" s="36" t="str">
        <f t="shared" ca="1" si="241"/>
        <v>-</v>
      </c>
      <c r="Z632" s="37" t="str">
        <f t="shared" ca="1" si="242"/>
        <v>-</v>
      </c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39" t="str">
        <f t="shared" si="223"/>
        <v>-</v>
      </c>
      <c r="AN632" s="39" t="str">
        <f t="shared" si="224"/>
        <v>-</v>
      </c>
      <c r="AO632" s="39" t="str">
        <f t="shared" si="225"/>
        <v>-</v>
      </c>
      <c r="AP632" s="39" t="str">
        <f t="shared" si="226"/>
        <v>-</v>
      </c>
      <c r="AQ632" s="39" t="str">
        <f t="shared" si="227"/>
        <v>-</v>
      </c>
      <c r="AR632" s="39" t="str">
        <f t="shared" si="228"/>
        <v>-</v>
      </c>
      <c r="AS632" s="39" t="str">
        <f t="shared" si="229"/>
        <v>-</v>
      </c>
      <c r="AT632" s="39" t="str">
        <f t="shared" si="230"/>
        <v>-</v>
      </c>
      <c r="AU632" s="39" t="str">
        <f t="shared" si="231"/>
        <v>-</v>
      </c>
      <c r="AV632" s="39" t="str">
        <f t="shared" si="232"/>
        <v>-</v>
      </c>
      <c r="AW632" s="39" t="str">
        <f t="shared" si="233"/>
        <v>-</v>
      </c>
      <c r="AX632" s="39" t="str">
        <f t="shared" si="234"/>
        <v>-</v>
      </c>
      <c r="AY632" s="3"/>
      <c r="AZ632" s="26"/>
      <c r="BA632" s="26"/>
      <c r="BB632" s="34"/>
      <c r="BC632" s="26"/>
      <c r="BD632" s="34"/>
      <c r="BE632" s="34"/>
      <c r="BF632" s="34"/>
      <c r="BI632" s="26"/>
    </row>
    <row r="633" spans="1:61" s="4" customFormat="1" ht="13.9" customHeight="1" x14ac:dyDescent="0.25">
      <c r="A633" s="3"/>
      <c r="B633" s="9" t="s">
        <v>693</v>
      </c>
      <c r="C633" s="5"/>
      <c r="D633" s="6"/>
      <c r="E633" s="7"/>
      <c r="F633" s="7"/>
      <c r="G633" s="7"/>
      <c r="H633" s="6"/>
      <c r="I633" s="6"/>
      <c r="J633" s="6">
        <f t="shared" si="235"/>
        <v>0</v>
      </c>
      <c r="K633" s="13" t="str">
        <f t="shared" si="222"/>
        <v>-</v>
      </c>
      <c r="L633" s="6" t="str">
        <f t="shared" si="219"/>
        <v/>
      </c>
      <c r="M633" s="25" t="str">
        <f>IF(I633="","-",IFERROR(VLOOKUP(L633,Segédlisták!$B$3:$C$18,2,0),"-"))</f>
        <v>-</v>
      </c>
      <c r="N633" s="42" t="str">
        <f t="shared" si="220"/>
        <v>-</v>
      </c>
      <c r="O633" s="43"/>
      <c r="P633" s="44" t="str">
        <f t="shared" si="236"/>
        <v>-</v>
      </c>
      <c r="Q633" s="7" t="s">
        <v>1071</v>
      </c>
      <c r="R633" s="1"/>
      <c r="S633" s="1"/>
      <c r="T633" s="17" t="str">
        <f t="shared" si="221"/>
        <v>-</v>
      </c>
      <c r="U633" s="36" t="str">
        <f t="shared" ca="1" si="237"/>
        <v>-</v>
      </c>
      <c r="V633" s="37" t="str">
        <f t="shared" ca="1" si="238"/>
        <v>-</v>
      </c>
      <c r="W633" s="38" t="str">
        <f t="shared" si="239"/>
        <v>-</v>
      </c>
      <c r="X633" s="39" t="str">
        <f t="shared" si="240"/>
        <v>-</v>
      </c>
      <c r="Y633" s="36" t="str">
        <f t="shared" ca="1" si="241"/>
        <v>-</v>
      </c>
      <c r="Z633" s="37" t="str">
        <f t="shared" ca="1" si="242"/>
        <v>-</v>
      </c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39" t="str">
        <f t="shared" si="223"/>
        <v>-</v>
      </c>
      <c r="AN633" s="39" t="str">
        <f t="shared" si="224"/>
        <v>-</v>
      </c>
      <c r="AO633" s="39" t="str">
        <f t="shared" si="225"/>
        <v>-</v>
      </c>
      <c r="AP633" s="39" t="str">
        <f t="shared" si="226"/>
        <v>-</v>
      </c>
      <c r="AQ633" s="39" t="str">
        <f t="shared" si="227"/>
        <v>-</v>
      </c>
      <c r="AR633" s="39" t="str">
        <f t="shared" si="228"/>
        <v>-</v>
      </c>
      <c r="AS633" s="39" t="str">
        <f t="shared" si="229"/>
        <v>-</v>
      </c>
      <c r="AT633" s="39" t="str">
        <f t="shared" si="230"/>
        <v>-</v>
      </c>
      <c r="AU633" s="39" t="str">
        <f t="shared" si="231"/>
        <v>-</v>
      </c>
      <c r="AV633" s="39" t="str">
        <f t="shared" si="232"/>
        <v>-</v>
      </c>
      <c r="AW633" s="39" t="str">
        <f t="shared" si="233"/>
        <v>-</v>
      </c>
      <c r="AX633" s="39" t="str">
        <f t="shared" si="234"/>
        <v>-</v>
      </c>
      <c r="AY633" s="3"/>
      <c r="AZ633" s="26"/>
      <c r="BA633" s="26"/>
      <c r="BB633" s="34"/>
      <c r="BC633" s="26"/>
      <c r="BD633" s="34"/>
      <c r="BE633" s="34"/>
      <c r="BF633" s="34"/>
      <c r="BI633" s="26"/>
    </row>
    <row r="634" spans="1:61" s="4" customFormat="1" ht="13.9" customHeight="1" x14ac:dyDescent="0.25">
      <c r="A634" s="3"/>
      <c r="B634" s="9" t="s">
        <v>694</v>
      </c>
      <c r="C634" s="5"/>
      <c r="D634" s="6"/>
      <c r="E634" s="7"/>
      <c r="F634" s="7"/>
      <c r="G634" s="7"/>
      <c r="H634" s="6"/>
      <c r="I634" s="6"/>
      <c r="J634" s="6">
        <f t="shared" si="235"/>
        <v>0</v>
      </c>
      <c r="K634" s="13" t="str">
        <f t="shared" si="222"/>
        <v>-</v>
      </c>
      <c r="L634" s="6" t="str">
        <f t="shared" si="219"/>
        <v/>
      </c>
      <c r="M634" s="25" t="str">
        <f>IF(I634="","-",IFERROR(VLOOKUP(L634,Segédlisták!$B$3:$C$18,2,0),"-"))</f>
        <v>-</v>
      </c>
      <c r="N634" s="42" t="str">
        <f t="shared" si="220"/>
        <v>-</v>
      </c>
      <c r="O634" s="43"/>
      <c r="P634" s="44" t="str">
        <f t="shared" si="236"/>
        <v>-</v>
      </c>
      <c r="Q634" s="7" t="s">
        <v>1071</v>
      </c>
      <c r="R634" s="1"/>
      <c r="S634" s="1"/>
      <c r="T634" s="17" t="str">
        <f t="shared" si="221"/>
        <v>-</v>
      </c>
      <c r="U634" s="36" t="str">
        <f t="shared" ca="1" si="237"/>
        <v>-</v>
      </c>
      <c r="V634" s="37" t="str">
        <f t="shared" ca="1" si="238"/>
        <v>-</v>
      </c>
      <c r="W634" s="38" t="str">
        <f t="shared" si="239"/>
        <v>-</v>
      </c>
      <c r="X634" s="39" t="str">
        <f t="shared" si="240"/>
        <v>-</v>
      </c>
      <c r="Y634" s="36" t="str">
        <f t="shared" ca="1" si="241"/>
        <v>-</v>
      </c>
      <c r="Z634" s="37" t="str">
        <f t="shared" ca="1" si="242"/>
        <v>-</v>
      </c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39" t="str">
        <f t="shared" si="223"/>
        <v>-</v>
      </c>
      <c r="AN634" s="39" t="str">
        <f t="shared" si="224"/>
        <v>-</v>
      </c>
      <c r="AO634" s="39" t="str">
        <f t="shared" si="225"/>
        <v>-</v>
      </c>
      <c r="AP634" s="39" t="str">
        <f t="shared" si="226"/>
        <v>-</v>
      </c>
      <c r="AQ634" s="39" t="str">
        <f t="shared" si="227"/>
        <v>-</v>
      </c>
      <c r="AR634" s="39" t="str">
        <f t="shared" si="228"/>
        <v>-</v>
      </c>
      <c r="AS634" s="39" t="str">
        <f t="shared" si="229"/>
        <v>-</v>
      </c>
      <c r="AT634" s="39" t="str">
        <f t="shared" si="230"/>
        <v>-</v>
      </c>
      <c r="AU634" s="39" t="str">
        <f t="shared" si="231"/>
        <v>-</v>
      </c>
      <c r="AV634" s="39" t="str">
        <f t="shared" si="232"/>
        <v>-</v>
      </c>
      <c r="AW634" s="39" t="str">
        <f t="shared" si="233"/>
        <v>-</v>
      </c>
      <c r="AX634" s="39" t="str">
        <f t="shared" si="234"/>
        <v>-</v>
      </c>
      <c r="AY634" s="3"/>
      <c r="AZ634" s="26"/>
      <c r="BA634" s="26"/>
      <c r="BB634" s="34"/>
      <c r="BC634" s="26"/>
      <c r="BD634" s="34"/>
      <c r="BE634" s="34"/>
      <c r="BF634" s="34"/>
      <c r="BI634" s="26"/>
    </row>
    <row r="635" spans="1:61" s="4" customFormat="1" ht="13.9" customHeight="1" x14ac:dyDescent="0.25">
      <c r="A635" s="3"/>
      <c r="B635" s="9" t="s">
        <v>695</v>
      </c>
      <c r="C635" s="5"/>
      <c r="D635" s="6"/>
      <c r="E635" s="7"/>
      <c r="F635" s="7"/>
      <c r="G635" s="7"/>
      <c r="H635" s="6"/>
      <c r="I635" s="6"/>
      <c r="J635" s="6">
        <f t="shared" si="235"/>
        <v>0</v>
      </c>
      <c r="K635" s="13" t="str">
        <f t="shared" si="222"/>
        <v>-</v>
      </c>
      <c r="L635" s="6" t="str">
        <f t="shared" si="219"/>
        <v/>
      </c>
      <c r="M635" s="25" t="str">
        <f>IF(I635="","-",IFERROR(VLOOKUP(L635,Segédlisták!$B$3:$C$18,2,0),"-"))</f>
        <v>-</v>
      </c>
      <c r="N635" s="42" t="str">
        <f t="shared" si="220"/>
        <v>-</v>
      </c>
      <c r="O635" s="43"/>
      <c r="P635" s="44" t="str">
        <f t="shared" si="236"/>
        <v>-</v>
      </c>
      <c r="Q635" s="7" t="s">
        <v>1071</v>
      </c>
      <c r="R635" s="1"/>
      <c r="S635" s="1"/>
      <c r="T635" s="17" t="str">
        <f t="shared" si="221"/>
        <v>-</v>
      </c>
      <c r="U635" s="36" t="str">
        <f t="shared" ca="1" si="237"/>
        <v>-</v>
      </c>
      <c r="V635" s="37" t="str">
        <f t="shared" ca="1" si="238"/>
        <v>-</v>
      </c>
      <c r="W635" s="38" t="str">
        <f t="shared" si="239"/>
        <v>-</v>
      </c>
      <c r="X635" s="39" t="str">
        <f t="shared" si="240"/>
        <v>-</v>
      </c>
      <c r="Y635" s="36" t="str">
        <f t="shared" ca="1" si="241"/>
        <v>-</v>
      </c>
      <c r="Z635" s="37" t="str">
        <f t="shared" ca="1" si="242"/>
        <v>-</v>
      </c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39" t="str">
        <f t="shared" si="223"/>
        <v>-</v>
      </c>
      <c r="AN635" s="39" t="str">
        <f t="shared" si="224"/>
        <v>-</v>
      </c>
      <c r="AO635" s="39" t="str">
        <f t="shared" si="225"/>
        <v>-</v>
      </c>
      <c r="AP635" s="39" t="str">
        <f t="shared" si="226"/>
        <v>-</v>
      </c>
      <c r="AQ635" s="39" t="str">
        <f t="shared" si="227"/>
        <v>-</v>
      </c>
      <c r="AR635" s="39" t="str">
        <f t="shared" si="228"/>
        <v>-</v>
      </c>
      <c r="AS635" s="39" t="str">
        <f t="shared" si="229"/>
        <v>-</v>
      </c>
      <c r="AT635" s="39" t="str">
        <f t="shared" si="230"/>
        <v>-</v>
      </c>
      <c r="AU635" s="39" t="str">
        <f t="shared" si="231"/>
        <v>-</v>
      </c>
      <c r="AV635" s="39" t="str">
        <f t="shared" si="232"/>
        <v>-</v>
      </c>
      <c r="AW635" s="39" t="str">
        <f t="shared" si="233"/>
        <v>-</v>
      </c>
      <c r="AX635" s="39" t="str">
        <f t="shared" si="234"/>
        <v>-</v>
      </c>
      <c r="AY635" s="3"/>
      <c r="AZ635" s="26"/>
      <c r="BA635" s="26"/>
      <c r="BB635" s="34"/>
      <c r="BC635" s="26"/>
      <c r="BD635" s="34"/>
      <c r="BE635" s="34"/>
      <c r="BF635" s="34"/>
      <c r="BI635" s="26"/>
    </row>
    <row r="636" spans="1:61" s="4" customFormat="1" ht="13.9" customHeight="1" x14ac:dyDescent="0.25">
      <c r="A636" s="3"/>
      <c r="B636" s="9" t="s">
        <v>696</v>
      </c>
      <c r="C636" s="5"/>
      <c r="D636" s="6"/>
      <c r="E636" s="7"/>
      <c r="F636" s="7"/>
      <c r="G636" s="7"/>
      <c r="H636" s="6"/>
      <c r="I636" s="6"/>
      <c r="J636" s="6">
        <f t="shared" si="235"/>
        <v>0</v>
      </c>
      <c r="K636" s="13" t="str">
        <f t="shared" si="222"/>
        <v>-</v>
      </c>
      <c r="L636" s="6" t="str">
        <f t="shared" si="219"/>
        <v/>
      </c>
      <c r="M636" s="25" t="str">
        <f>IF(I636="","-",IFERROR(VLOOKUP(L636,Segédlisták!$B$3:$C$18,2,0),"-"))</f>
        <v>-</v>
      </c>
      <c r="N636" s="42" t="str">
        <f t="shared" si="220"/>
        <v>-</v>
      </c>
      <c r="O636" s="43"/>
      <c r="P636" s="44" t="str">
        <f t="shared" si="236"/>
        <v>-</v>
      </c>
      <c r="Q636" s="7" t="s">
        <v>1071</v>
      </c>
      <c r="R636" s="1"/>
      <c r="S636" s="1"/>
      <c r="T636" s="17" t="str">
        <f t="shared" si="221"/>
        <v>-</v>
      </c>
      <c r="U636" s="36" t="str">
        <f t="shared" ca="1" si="237"/>
        <v>-</v>
      </c>
      <c r="V636" s="37" t="str">
        <f t="shared" ca="1" si="238"/>
        <v>-</v>
      </c>
      <c r="W636" s="38" t="str">
        <f t="shared" si="239"/>
        <v>-</v>
      </c>
      <c r="X636" s="39" t="str">
        <f t="shared" si="240"/>
        <v>-</v>
      </c>
      <c r="Y636" s="36" t="str">
        <f t="shared" ca="1" si="241"/>
        <v>-</v>
      </c>
      <c r="Z636" s="37" t="str">
        <f t="shared" ca="1" si="242"/>
        <v>-</v>
      </c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39" t="str">
        <f t="shared" si="223"/>
        <v>-</v>
      </c>
      <c r="AN636" s="39" t="str">
        <f t="shared" si="224"/>
        <v>-</v>
      </c>
      <c r="AO636" s="39" t="str">
        <f t="shared" si="225"/>
        <v>-</v>
      </c>
      <c r="AP636" s="39" t="str">
        <f t="shared" si="226"/>
        <v>-</v>
      </c>
      <c r="AQ636" s="39" t="str">
        <f t="shared" si="227"/>
        <v>-</v>
      </c>
      <c r="AR636" s="39" t="str">
        <f t="shared" si="228"/>
        <v>-</v>
      </c>
      <c r="AS636" s="39" t="str">
        <f t="shared" si="229"/>
        <v>-</v>
      </c>
      <c r="AT636" s="39" t="str">
        <f t="shared" si="230"/>
        <v>-</v>
      </c>
      <c r="AU636" s="39" t="str">
        <f t="shared" si="231"/>
        <v>-</v>
      </c>
      <c r="AV636" s="39" t="str">
        <f t="shared" si="232"/>
        <v>-</v>
      </c>
      <c r="AW636" s="39" t="str">
        <f t="shared" si="233"/>
        <v>-</v>
      </c>
      <c r="AX636" s="39" t="str">
        <f t="shared" si="234"/>
        <v>-</v>
      </c>
      <c r="AY636" s="3"/>
      <c r="AZ636" s="26"/>
      <c r="BA636" s="26"/>
      <c r="BB636" s="34"/>
      <c r="BC636" s="26"/>
      <c r="BD636" s="34"/>
      <c r="BE636" s="34"/>
      <c r="BF636" s="34"/>
      <c r="BI636" s="26"/>
    </row>
    <row r="637" spans="1:61" s="4" customFormat="1" ht="13.9" customHeight="1" x14ac:dyDescent="0.25">
      <c r="A637" s="3"/>
      <c r="B637" s="9" t="s">
        <v>697</v>
      </c>
      <c r="C637" s="5"/>
      <c r="D637" s="6"/>
      <c r="E637" s="7"/>
      <c r="F637" s="7"/>
      <c r="G637" s="7"/>
      <c r="H637" s="6"/>
      <c r="I637" s="6"/>
      <c r="J637" s="6">
        <f t="shared" si="235"/>
        <v>0</v>
      </c>
      <c r="K637" s="13" t="str">
        <f t="shared" si="222"/>
        <v>-</v>
      </c>
      <c r="L637" s="6" t="str">
        <f t="shared" si="219"/>
        <v/>
      </c>
      <c r="M637" s="25" t="str">
        <f>IF(I637="","-",IFERROR(VLOOKUP(L637,Segédlisták!$B$3:$C$18,2,0),"-"))</f>
        <v>-</v>
      </c>
      <c r="N637" s="42" t="str">
        <f t="shared" si="220"/>
        <v>-</v>
      </c>
      <c r="O637" s="43"/>
      <c r="P637" s="44" t="str">
        <f t="shared" si="236"/>
        <v>-</v>
      </c>
      <c r="Q637" s="7" t="s">
        <v>1071</v>
      </c>
      <c r="R637" s="1"/>
      <c r="S637" s="1"/>
      <c r="T637" s="17" t="str">
        <f t="shared" si="221"/>
        <v>-</v>
      </c>
      <c r="U637" s="36" t="str">
        <f t="shared" ca="1" si="237"/>
        <v>-</v>
      </c>
      <c r="V637" s="37" t="str">
        <f t="shared" ca="1" si="238"/>
        <v>-</v>
      </c>
      <c r="W637" s="38" t="str">
        <f t="shared" si="239"/>
        <v>-</v>
      </c>
      <c r="X637" s="39" t="str">
        <f t="shared" si="240"/>
        <v>-</v>
      </c>
      <c r="Y637" s="36" t="str">
        <f t="shared" ca="1" si="241"/>
        <v>-</v>
      </c>
      <c r="Z637" s="37" t="str">
        <f t="shared" ca="1" si="242"/>
        <v>-</v>
      </c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39" t="str">
        <f t="shared" si="223"/>
        <v>-</v>
      </c>
      <c r="AN637" s="39" t="str">
        <f t="shared" si="224"/>
        <v>-</v>
      </c>
      <c r="AO637" s="39" t="str">
        <f t="shared" si="225"/>
        <v>-</v>
      </c>
      <c r="AP637" s="39" t="str">
        <f t="shared" si="226"/>
        <v>-</v>
      </c>
      <c r="AQ637" s="39" t="str">
        <f t="shared" si="227"/>
        <v>-</v>
      </c>
      <c r="AR637" s="39" t="str">
        <f t="shared" si="228"/>
        <v>-</v>
      </c>
      <c r="AS637" s="39" t="str">
        <f t="shared" si="229"/>
        <v>-</v>
      </c>
      <c r="AT637" s="39" t="str">
        <f t="shared" si="230"/>
        <v>-</v>
      </c>
      <c r="AU637" s="39" t="str">
        <f t="shared" si="231"/>
        <v>-</v>
      </c>
      <c r="AV637" s="39" t="str">
        <f t="shared" si="232"/>
        <v>-</v>
      </c>
      <c r="AW637" s="39" t="str">
        <f t="shared" si="233"/>
        <v>-</v>
      </c>
      <c r="AX637" s="39" t="str">
        <f t="shared" si="234"/>
        <v>-</v>
      </c>
      <c r="AY637" s="3"/>
      <c r="AZ637" s="26"/>
      <c r="BA637" s="26"/>
      <c r="BB637" s="34"/>
      <c r="BC637" s="26"/>
      <c r="BD637" s="34"/>
      <c r="BE637" s="34"/>
      <c r="BF637" s="34"/>
      <c r="BI637" s="26"/>
    </row>
    <row r="638" spans="1:61" s="4" customFormat="1" ht="13.9" customHeight="1" x14ac:dyDescent="0.25">
      <c r="A638" s="3"/>
      <c r="B638" s="9" t="s">
        <v>698</v>
      </c>
      <c r="C638" s="5"/>
      <c r="D638" s="6"/>
      <c r="E638" s="7"/>
      <c r="F638" s="7"/>
      <c r="G638" s="7"/>
      <c r="H638" s="6"/>
      <c r="I638" s="6"/>
      <c r="J638" s="6">
        <f t="shared" si="235"/>
        <v>0</v>
      </c>
      <c r="K638" s="13" t="str">
        <f t="shared" si="222"/>
        <v>-</v>
      </c>
      <c r="L638" s="6" t="str">
        <f t="shared" si="219"/>
        <v/>
      </c>
      <c r="M638" s="25" t="str">
        <f>IF(I638="","-",IFERROR(VLOOKUP(L638,Segédlisták!$B$3:$C$18,2,0),"-"))</f>
        <v>-</v>
      </c>
      <c r="N638" s="42" t="str">
        <f t="shared" si="220"/>
        <v>-</v>
      </c>
      <c r="O638" s="43"/>
      <c r="P638" s="44" t="str">
        <f t="shared" si="236"/>
        <v>-</v>
      </c>
      <c r="Q638" s="7" t="s">
        <v>1071</v>
      </c>
      <c r="R638" s="1"/>
      <c r="S638" s="1"/>
      <c r="T638" s="17" t="str">
        <f t="shared" si="221"/>
        <v>-</v>
      </c>
      <c r="U638" s="36" t="str">
        <f t="shared" ca="1" si="237"/>
        <v>-</v>
      </c>
      <c r="V638" s="37" t="str">
        <f t="shared" ca="1" si="238"/>
        <v>-</v>
      </c>
      <c r="W638" s="38" t="str">
        <f t="shared" si="239"/>
        <v>-</v>
      </c>
      <c r="X638" s="39" t="str">
        <f t="shared" si="240"/>
        <v>-</v>
      </c>
      <c r="Y638" s="36" t="str">
        <f t="shared" ca="1" si="241"/>
        <v>-</v>
      </c>
      <c r="Z638" s="37" t="str">
        <f t="shared" ca="1" si="242"/>
        <v>-</v>
      </c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39" t="str">
        <f t="shared" si="223"/>
        <v>-</v>
      </c>
      <c r="AN638" s="39" t="str">
        <f t="shared" si="224"/>
        <v>-</v>
      </c>
      <c r="AO638" s="39" t="str">
        <f t="shared" si="225"/>
        <v>-</v>
      </c>
      <c r="AP638" s="39" t="str">
        <f t="shared" si="226"/>
        <v>-</v>
      </c>
      <c r="AQ638" s="39" t="str">
        <f t="shared" si="227"/>
        <v>-</v>
      </c>
      <c r="AR638" s="39" t="str">
        <f t="shared" si="228"/>
        <v>-</v>
      </c>
      <c r="AS638" s="39" t="str">
        <f t="shared" si="229"/>
        <v>-</v>
      </c>
      <c r="AT638" s="39" t="str">
        <f t="shared" si="230"/>
        <v>-</v>
      </c>
      <c r="AU638" s="39" t="str">
        <f t="shared" si="231"/>
        <v>-</v>
      </c>
      <c r="AV638" s="39" t="str">
        <f t="shared" si="232"/>
        <v>-</v>
      </c>
      <c r="AW638" s="39" t="str">
        <f t="shared" si="233"/>
        <v>-</v>
      </c>
      <c r="AX638" s="39" t="str">
        <f t="shared" si="234"/>
        <v>-</v>
      </c>
      <c r="AY638" s="3"/>
      <c r="AZ638" s="26"/>
      <c r="BA638" s="26"/>
      <c r="BB638" s="34"/>
      <c r="BC638" s="26"/>
      <c r="BD638" s="34"/>
      <c r="BE638" s="34"/>
      <c r="BF638" s="34"/>
      <c r="BI638" s="26"/>
    </row>
    <row r="639" spans="1:61" s="4" customFormat="1" ht="13.9" customHeight="1" x14ac:dyDescent="0.25">
      <c r="A639" s="3"/>
      <c r="B639" s="9" t="s">
        <v>699</v>
      </c>
      <c r="C639" s="5"/>
      <c r="D639" s="6"/>
      <c r="E639" s="7"/>
      <c r="F639" s="7"/>
      <c r="G639" s="7"/>
      <c r="H639" s="6"/>
      <c r="I639" s="6"/>
      <c r="J639" s="6">
        <f t="shared" si="235"/>
        <v>0</v>
      </c>
      <c r="K639" s="13" t="str">
        <f t="shared" si="222"/>
        <v>-</v>
      </c>
      <c r="L639" s="6" t="str">
        <f t="shared" ref="L639:L702" si="243">RIGHT(LEFT(I639,5),2)</f>
        <v/>
      </c>
      <c r="M639" s="25" t="str">
        <f>IF(I639="","-",IFERROR(VLOOKUP(L639,Segédlisták!$B$3:$C$18,2,0),"-"))</f>
        <v>-</v>
      </c>
      <c r="N639" s="42" t="str">
        <f t="shared" ref="N639:N702" si="244">IF(O639="","-",15*O639)</f>
        <v>-</v>
      </c>
      <c r="O639" s="43"/>
      <c r="P639" s="44" t="str">
        <f t="shared" si="236"/>
        <v>-</v>
      </c>
      <c r="Q639" s="7" t="s">
        <v>1071</v>
      </c>
      <c r="R639" s="1"/>
      <c r="S639" s="1"/>
      <c r="T639" s="17" t="str">
        <f t="shared" ref="T639:T702" si="245">IF(OR($R639="",S639=""),"-",DATEDIF(R639,S639,"m"))</f>
        <v>-</v>
      </c>
      <c r="U639" s="36" t="str">
        <f t="shared" ca="1" si="237"/>
        <v>-</v>
      </c>
      <c r="V639" s="37" t="str">
        <f t="shared" ca="1" si="238"/>
        <v>-</v>
      </c>
      <c r="W639" s="38" t="str">
        <f t="shared" si="239"/>
        <v>-</v>
      </c>
      <c r="X639" s="39" t="str">
        <f t="shared" si="240"/>
        <v>-</v>
      </c>
      <c r="Y639" s="36" t="str">
        <f t="shared" ca="1" si="241"/>
        <v>-</v>
      </c>
      <c r="Z639" s="37" t="str">
        <f t="shared" ca="1" si="242"/>
        <v>-</v>
      </c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39" t="str">
        <f t="shared" si="223"/>
        <v>-</v>
      </c>
      <c r="AN639" s="39" t="str">
        <f t="shared" si="224"/>
        <v>-</v>
      </c>
      <c r="AO639" s="39" t="str">
        <f t="shared" si="225"/>
        <v>-</v>
      </c>
      <c r="AP639" s="39" t="str">
        <f t="shared" si="226"/>
        <v>-</v>
      </c>
      <c r="AQ639" s="39" t="str">
        <f t="shared" si="227"/>
        <v>-</v>
      </c>
      <c r="AR639" s="39" t="str">
        <f t="shared" si="228"/>
        <v>-</v>
      </c>
      <c r="AS639" s="39" t="str">
        <f t="shared" si="229"/>
        <v>-</v>
      </c>
      <c r="AT639" s="39" t="str">
        <f t="shared" si="230"/>
        <v>-</v>
      </c>
      <c r="AU639" s="39" t="str">
        <f t="shared" si="231"/>
        <v>-</v>
      </c>
      <c r="AV639" s="39" t="str">
        <f t="shared" si="232"/>
        <v>-</v>
      </c>
      <c r="AW639" s="39" t="str">
        <f t="shared" si="233"/>
        <v>-</v>
      </c>
      <c r="AX639" s="39" t="str">
        <f t="shared" si="234"/>
        <v>-</v>
      </c>
      <c r="AY639" s="3"/>
      <c r="AZ639" s="26"/>
      <c r="BA639" s="26"/>
      <c r="BB639" s="34"/>
      <c r="BC639" s="26"/>
      <c r="BD639" s="34"/>
      <c r="BE639" s="34"/>
      <c r="BF639" s="34"/>
      <c r="BI639" s="26"/>
    </row>
    <row r="640" spans="1:61" s="4" customFormat="1" ht="13.9" customHeight="1" x14ac:dyDescent="0.25">
      <c r="A640" s="3"/>
      <c r="B640" s="9" t="s">
        <v>700</v>
      </c>
      <c r="C640" s="5"/>
      <c r="D640" s="6"/>
      <c r="E640" s="7"/>
      <c r="F640" s="7"/>
      <c r="G640" s="7"/>
      <c r="H640" s="6"/>
      <c r="I640" s="6"/>
      <c r="J640" s="6">
        <f t="shared" si="235"/>
        <v>0</v>
      </c>
      <c r="K640" s="13" t="str">
        <f t="shared" si="222"/>
        <v>-</v>
      </c>
      <c r="L640" s="6" t="str">
        <f t="shared" si="243"/>
        <v/>
      </c>
      <c r="M640" s="25" t="str">
        <f>IF(I640="","-",IFERROR(VLOOKUP(L640,Segédlisták!$B$3:$C$18,2,0),"-"))</f>
        <v>-</v>
      </c>
      <c r="N640" s="42" t="str">
        <f t="shared" si="244"/>
        <v>-</v>
      </c>
      <c r="O640" s="43"/>
      <c r="P640" s="44" t="str">
        <f t="shared" si="236"/>
        <v>-</v>
      </c>
      <c r="Q640" s="7" t="s">
        <v>1071</v>
      </c>
      <c r="R640" s="1"/>
      <c r="S640" s="1"/>
      <c r="T640" s="17" t="str">
        <f t="shared" si="245"/>
        <v>-</v>
      </c>
      <c r="U640" s="36" t="str">
        <f t="shared" ca="1" si="237"/>
        <v>-</v>
      </c>
      <c r="V640" s="37" t="str">
        <f t="shared" ca="1" si="238"/>
        <v>-</v>
      </c>
      <c r="W640" s="38" t="str">
        <f t="shared" si="239"/>
        <v>-</v>
      </c>
      <c r="X640" s="39" t="str">
        <f t="shared" si="240"/>
        <v>-</v>
      </c>
      <c r="Y640" s="36" t="str">
        <f t="shared" ca="1" si="241"/>
        <v>-</v>
      </c>
      <c r="Z640" s="37" t="str">
        <f t="shared" ca="1" si="242"/>
        <v>-</v>
      </c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39" t="str">
        <f t="shared" si="223"/>
        <v>-</v>
      </c>
      <c r="AN640" s="39" t="str">
        <f t="shared" si="224"/>
        <v>-</v>
      </c>
      <c r="AO640" s="39" t="str">
        <f t="shared" si="225"/>
        <v>-</v>
      </c>
      <c r="AP640" s="39" t="str">
        <f t="shared" si="226"/>
        <v>-</v>
      </c>
      <c r="AQ640" s="39" t="str">
        <f t="shared" si="227"/>
        <v>-</v>
      </c>
      <c r="AR640" s="39" t="str">
        <f t="shared" si="228"/>
        <v>-</v>
      </c>
      <c r="AS640" s="39" t="str">
        <f t="shared" si="229"/>
        <v>-</v>
      </c>
      <c r="AT640" s="39" t="str">
        <f t="shared" si="230"/>
        <v>-</v>
      </c>
      <c r="AU640" s="39" t="str">
        <f t="shared" si="231"/>
        <v>-</v>
      </c>
      <c r="AV640" s="39" t="str">
        <f t="shared" si="232"/>
        <v>-</v>
      </c>
      <c r="AW640" s="39" t="str">
        <f t="shared" si="233"/>
        <v>-</v>
      </c>
      <c r="AX640" s="39" t="str">
        <f t="shared" si="234"/>
        <v>-</v>
      </c>
      <c r="AY640" s="3"/>
      <c r="AZ640" s="26"/>
      <c r="BA640" s="26"/>
      <c r="BB640" s="34"/>
      <c r="BC640" s="26"/>
      <c r="BD640" s="34"/>
      <c r="BE640" s="34"/>
      <c r="BF640" s="34"/>
      <c r="BI640" s="26"/>
    </row>
    <row r="641" spans="1:61" s="4" customFormat="1" ht="13.9" customHeight="1" x14ac:dyDescent="0.25">
      <c r="A641" s="3"/>
      <c r="B641" s="9" t="s">
        <v>701</v>
      </c>
      <c r="C641" s="5"/>
      <c r="D641" s="6"/>
      <c r="E641" s="7"/>
      <c r="F641" s="7"/>
      <c r="G641" s="7"/>
      <c r="H641" s="6"/>
      <c r="I641" s="6"/>
      <c r="J641" s="6">
        <f t="shared" si="235"/>
        <v>0</v>
      </c>
      <c r="K641" s="13" t="str">
        <f t="shared" si="222"/>
        <v>-</v>
      </c>
      <c r="L641" s="6" t="str">
        <f t="shared" si="243"/>
        <v/>
      </c>
      <c r="M641" s="25" t="str">
        <f>IF(I641="","-",IFERROR(VLOOKUP(L641,Segédlisták!$B$3:$C$18,2,0),"-"))</f>
        <v>-</v>
      </c>
      <c r="N641" s="42" t="str">
        <f t="shared" si="244"/>
        <v>-</v>
      </c>
      <c r="O641" s="43"/>
      <c r="P641" s="44" t="str">
        <f t="shared" si="236"/>
        <v>-</v>
      </c>
      <c r="Q641" s="7" t="s">
        <v>1071</v>
      </c>
      <c r="R641" s="1"/>
      <c r="S641" s="1"/>
      <c r="T641" s="17" t="str">
        <f t="shared" si="245"/>
        <v>-</v>
      </c>
      <c r="U641" s="36" t="str">
        <f t="shared" ca="1" si="237"/>
        <v>-</v>
      </c>
      <c r="V641" s="37" t="str">
        <f t="shared" ca="1" si="238"/>
        <v>-</v>
      </c>
      <c r="W641" s="38" t="str">
        <f t="shared" si="239"/>
        <v>-</v>
      </c>
      <c r="X641" s="39" t="str">
        <f t="shared" si="240"/>
        <v>-</v>
      </c>
      <c r="Y641" s="36" t="str">
        <f t="shared" ca="1" si="241"/>
        <v>-</v>
      </c>
      <c r="Z641" s="37" t="str">
        <f t="shared" ca="1" si="242"/>
        <v>-</v>
      </c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39" t="str">
        <f t="shared" si="223"/>
        <v>-</v>
      </c>
      <c r="AN641" s="39" t="str">
        <f t="shared" si="224"/>
        <v>-</v>
      </c>
      <c r="AO641" s="39" t="str">
        <f t="shared" si="225"/>
        <v>-</v>
      </c>
      <c r="AP641" s="39" t="str">
        <f t="shared" si="226"/>
        <v>-</v>
      </c>
      <c r="AQ641" s="39" t="str">
        <f t="shared" si="227"/>
        <v>-</v>
      </c>
      <c r="AR641" s="39" t="str">
        <f t="shared" si="228"/>
        <v>-</v>
      </c>
      <c r="AS641" s="39" t="str">
        <f t="shared" si="229"/>
        <v>-</v>
      </c>
      <c r="AT641" s="39" t="str">
        <f t="shared" si="230"/>
        <v>-</v>
      </c>
      <c r="AU641" s="39" t="str">
        <f t="shared" si="231"/>
        <v>-</v>
      </c>
      <c r="AV641" s="39" t="str">
        <f t="shared" si="232"/>
        <v>-</v>
      </c>
      <c r="AW641" s="39" t="str">
        <f t="shared" si="233"/>
        <v>-</v>
      </c>
      <c r="AX641" s="39" t="str">
        <f t="shared" si="234"/>
        <v>-</v>
      </c>
      <c r="AY641" s="3"/>
      <c r="AZ641" s="26"/>
      <c r="BA641" s="26"/>
      <c r="BB641" s="34"/>
      <c r="BC641" s="26"/>
      <c r="BD641" s="34"/>
      <c r="BE641" s="34"/>
      <c r="BF641" s="34"/>
      <c r="BI641" s="26"/>
    </row>
    <row r="642" spans="1:61" s="4" customFormat="1" ht="13.9" customHeight="1" x14ac:dyDescent="0.25">
      <c r="A642" s="3"/>
      <c r="B642" s="9" t="s">
        <v>702</v>
      </c>
      <c r="C642" s="5"/>
      <c r="D642" s="6"/>
      <c r="E642" s="7"/>
      <c r="F642" s="7"/>
      <c r="G642" s="7"/>
      <c r="H642" s="6"/>
      <c r="I642" s="6"/>
      <c r="J642" s="6">
        <f t="shared" si="235"/>
        <v>0</v>
      </c>
      <c r="K642" s="13" t="str">
        <f t="shared" si="222"/>
        <v>-</v>
      </c>
      <c r="L642" s="6" t="str">
        <f t="shared" si="243"/>
        <v/>
      </c>
      <c r="M642" s="25" t="str">
        <f>IF(I642="","-",IFERROR(VLOOKUP(L642,Segédlisták!$B$3:$C$18,2,0),"-"))</f>
        <v>-</v>
      </c>
      <c r="N642" s="42" t="str">
        <f t="shared" si="244"/>
        <v>-</v>
      </c>
      <c r="O642" s="43"/>
      <c r="P642" s="44" t="str">
        <f t="shared" si="236"/>
        <v>-</v>
      </c>
      <c r="Q642" s="7" t="s">
        <v>1071</v>
      </c>
      <c r="R642" s="1"/>
      <c r="S642" s="1"/>
      <c r="T642" s="17" t="str">
        <f t="shared" si="245"/>
        <v>-</v>
      </c>
      <c r="U642" s="36" t="str">
        <f t="shared" ca="1" si="237"/>
        <v>-</v>
      </c>
      <c r="V642" s="37" t="str">
        <f t="shared" ca="1" si="238"/>
        <v>-</v>
      </c>
      <c r="W642" s="38" t="str">
        <f t="shared" si="239"/>
        <v>-</v>
      </c>
      <c r="X642" s="39" t="str">
        <f t="shared" si="240"/>
        <v>-</v>
      </c>
      <c r="Y642" s="36" t="str">
        <f t="shared" ca="1" si="241"/>
        <v>-</v>
      </c>
      <c r="Z642" s="37" t="str">
        <f t="shared" ca="1" si="242"/>
        <v>-</v>
      </c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39" t="str">
        <f t="shared" si="223"/>
        <v>-</v>
      </c>
      <c r="AN642" s="39" t="str">
        <f t="shared" si="224"/>
        <v>-</v>
      </c>
      <c r="AO642" s="39" t="str">
        <f t="shared" si="225"/>
        <v>-</v>
      </c>
      <c r="AP642" s="39" t="str">
        <f t="shared" si="226"/>
        <v>-</v>
      </c>
      <c r="AQ642" s="39" t="str">
        <f t="shared" si="227"/>
        <v>-</v>
      </c>
      <c r="AR642" s="39" t="str">
        <f t="shared" si="228"/>
        <v>-</v>
      </c>
      <c r="AS642" s="39" t="str">
        <f t="shared" si="229"/>
        <v>-</v>
      </c>
      <c r="AT642" s="39" t="str">
        <f t="shared" si="230"/>
        <v>-</v>
      </c>
      <c r="AU642" s="39" t="str">
        <f t="shared" si="231"/>
        <v>-</v>
      </c>
      <c r="AV642" s="39" t="str">
        <f t="shared" si="232"/>
        <v>-</v>
      </c>
      <c r="AW642" s="39" t="str">
        <f t="shared" si="233"/>
        <v>-</v>
      </c>
      <c r="AX642" s="39" t="str">
        <f t="shared" si="234"/>
        <v>-</v>
      </c>
      <c r="AY642" s="3"/>
      <c r="AZ642" s="26"/>
      <c r="BA642" s="26"/>
      <c r="BB642" s="34"/>
      <c r="BC642" s="26"/>
      <c r="BD642" s="34"/>
      <c r="BE642" s="34"/>
      <c r="BF642" s="34"/>
      <c r="BI642" s="26"/>
    </row>
    <row r="643" spans="1:61" s="4" customFormat="1" ht="13.9" customHeight="1" x14ac:dyDescent="0.25">
      <c r="A643" s="3"/>
      <c r="B643" s="9" t="s">
        <v>703</v>
      </c>
      <c r="C643" s="5"/>
      <c r="D643" s="6"/>
      <c r="E643" s="7"/>
      <c r="F643" s="7"/>
      <c r="G643" s="7"/>
      <c r="H643" s="6"/>
      <c r="I643" s="6"/>
      <c r="J643" s="6">
        <f t="shared" si="235"/>
        <v>0</v>
      </c>
      <c r="K643" s="13" t="str">
        <f t="shared" si="222"/>
        <v>-</v>
      </c>
      <c r="L643" s="6" t="str">
        <f t="shared" si="243"/>
        <v/>
      </c>
      <c r="M643" s="25" t="str">
        <f>IF(I643="","-",IFERROR(VLOOKUP(L643,Segédlisták!$B$3:$C$18,2,0),"-"))</f>
        <v>-</v>
      </c>
      <c r="N643" s="42" t="str">
        <f t="shared" si="244"/>
        <v>-</v>
      </c>
      <c r="O643" s="43"/>
      <c r="P643" s="44" t="str">
        <f t="shared" si="236"/>
        <v>-</v>
      </c>
      <c r="Q643" s="7" t="s">
        <v>1071</v>
      </c>
      <c r="R643" s="1"/>
      <c r="S643" s="1"/>
      <c r="T643" s="17" t="str">
        <f t="shared" si="245"/>
        <v>-</v>
      </c>
      <c r="U643" s="36" t="str">
        <f t="shared" ca="1" si="237"/>
        <v>-</v>
      </c>
      <c r="V643" s="37" t="str">
        <f t="shared" ca="1" si="238"/>
        <v>-</v>
      </c>
      <c r="W643" s="38" t="str">
        <f t="shared" si="239"/>
        <v>-</v>
      </c>
      <c r="X643" s="39" t="str">
        <f t="shared" si="240"/>
        <v>-</v>
      </c>
      <c r="Y643" s="36" t="str">
        <f t="shared" ca="1" si="241"/>
        <v>-</v>
      </c>
      <c r="Z643" s="37" t="str">
        <f t="shared" ca="1" si="242"/>
        <v>-</v>
      </c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39" t="str">
        <f t="shared" si="223"/>
        <v>-</v>
      </c>
      <c r="AN643" s="39" t="str">
        <f t="shared" si="224"/>
        <v>-</v>
      </c>
      <c r="AO643" s="39" t="str">
        <f t="shared" si="225"/>
        <v>-</v>
      </c>
      <c r="AP643" s="39" t="str">
        <f t="shared" si="226"/>
        <v>-</v>
      </c>
      <c r="AQ643" s="39" t="str">
        <f t="shared" si="227"/>
        <v>-</v>
      </c>
      <c r="AR643" s="39" t="str">
        <f t="shared" si="228"/>
        <v>-</v>
      </c>
      <c r="AS643" s="39" t="str">
        <f t="shared" si="229"/>
        <v>-</v>
      </c>
      <c r="AT643" s="39" t="str">
        <f t="shared" si="230"/>
        <v>-</v>
      </c>
      <c r="AU643" s="39" t="str">
        <f t="shared" si="231"/>
        <v>-</v>
      </c>
      <c r="AV643" s="39" t="str">
        <f t="shared" si="232"/>
        <v>-</v>
      </c>
      <c r="AW643" s="39" t="str">
        <f t="shared" si="233"/>
        <v>-</v>
      </c>
      <c r="AX643" s="39" t="str">
        <f t="shared" si="234"/>
        <v>-</v>
      </c>
      <c r="AY643" s="3"/>
      <c r="AZ643" s="26"/>
      <c r="BA643" s="26"/>
      <c r="BB643" s="34"/>
      <c r="BC643" s="26"/>
      <c r="BD643" s="34"/>
      <c r="BE643" s="34"/>
      <c r="BF643" s="34"/>
      <c r="BI643" s="26"/>
    </row>
    <row r="644" spans="1:61" s="4" customFormat="1" ht="13.9" customHeight="1" x14ac:dyDescent="0.25">
      <c r="A644" s="3"/>
      <c r="B644" s="9" t="s">
        <v>704</v>
      </c>
      <c r="C644" s="5"/>
      <c r="D644" s="6"/>
      <c r="E644" s="7"/>
      <c r="F644" s="7"/>
      <c r="G644" s="7"/>
      <c r="H644" s="6"/>
      <c r="I644" s="6"/>
      <c r="J644" s="6">
        <f t="shared" si="235"/>
        <v>0</v>
      </c>
      <c r="K644" s="13" t="str">
        <f t="shared" si="222"/>
        <v>-</v>
      </c>
      <c r="L644" s="6" t="str">
        <f t="shared" si="243"/>
        <v/>
      </c>
      <c r="M644" s="25" t="str">
        <f>IF(I644="","-",IFERROR(VLOOKUP(L644,Segédlisták!$B$3:$C$18,2,0),"-"))</f>
        <v>-</v>
      </c>
      <c r="N644" s="42" t="str">
        <f t="shared" si="244"/>
        <v>-</v>
      </c>
      <c r="O644" s="43"/>
      <c r="P644" s="44" t="str">
        <f t="shared" si="236"/>
        <v>-</v>
      </c>
      <c r="Q644" s="7" t="s">
        <v>1071</v>
      </c>
      <c r="R644" s="1"/>
      <c r="S644" s="1"/>
      <c r="T644" s="17" t="str">
        <f t="shared" si="245"/>
        <v>-</v>
      </c>
      <c r="U644" s="36" t="str">
        <f t="shared" ca="1" si="237"/>
        <v>-</v>
      </c>
      <c r="V644" s="37" t="str">
        <f t="shared" ca="1" si="238"/>
        <v>-</v>
      </c>
      <c r="W644" s="38" t="str">
        <f t="shared" si="239"/>
        <v>-</v>
      </c>
      <c r="X644" s="39" t="str">
        <f t="shared" si="240"/>
        <v>-</v>
      </c>
      <c r="Y644" s="36" t="str">
        <f t="shared" ca="1" si="241"/>
        <v>-</v>
      </c>
      <c r="Z644" s="37" t="str">
        <f t="shared" ca="1" si="242"/>
        <v>-</v>
      </c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39" t="str">
        <f t="shared" si="223"/>
        <v>-</v>
      </c>
      <c r="AN644" s="39" t="str">
        <f t="shared" si="224"/>
        <v>-</v>
      </c>
      <c r="AO644" s="39" t="str">
        <f t="shared" si="225"/>
        <v>-</v>
      </c>
      <c r="AP644" s="39" t="str">
        <f t="shared" si="226"/>
        <v>-</v>
      </c>
      <c r="AQ644" s="39" t="str">
        <f t="shared" si="227"/>
        <v>-</v>
      </c>
      <c r="AR644" s="39" t="str">
        <f t="shared" si="228"/>
        <v>-</v>
      </c>
      <c r="AS644" s="39" t="str">
        <f t="shared" si="229"/>
        <v>-</v>
      </c>
      <c r="AT644" s="39" t="str">
        <f t="shared" si="230"/>
        <v>-</v>
      </c>
      <c r="AU644" s="39" t="str">
        <f t="shared" si="231"/>
        <v>-</v>
      </c>
      <c r="AV644" s="39" t="str">
        <f t="shared" si="232"/>
        <v>-</v>
      </c>
      <c r="AW644" s="39" t="str">
        <f t="shared" si="233"/>
        <v>-</v>
      </c>
      <c r="AX644" s="39" t="str">
        <f t="shared" si="234"/>
        <v>-</v>
      </c>
      <c r="AY644" s="3"/>
      <c r="AZ644" s="26"/>
      <c r="BA644" s="26"/>
      <c r="BB644" s="34"/>
      <c r="BC644" s="26"/>
      <c r="BD644" s="34"/>
      <c r="BE644" s="34"/>
      <c r="BF644" s="34"/>
      <c r="BI644" s="26"/>
    </row>
    <row r="645" spans="1:61" s="4" customFormat="1" ht="13.9" customHeight="1" x14ac:dyDescent="0.25">
      <c r="A645" s="3"/>
      <c r="B645" s="9" t="s">
        <v>705</v>
      </c>
      <c r="C645" s="5"/>
      <c r="D645" s="6"/>
      <c r="E645" s="7"/>
      <c r="F645" s="7"/>
      <c r="G645" s="7"/>
      <c r="H645" s="6"/>
      <c r="I645" s="6"/>
      <c r="J645" s="6">
        <f t="shared" si="235"/>
        <v>0</v>
      </c>
      <c r="K645" s="13" t="str">
        <f t="shared" si="222"/>
        <v>-</v>
      </c>
      <c r="L645" s="6" t="str">
        <f t="shared" si="243"/>
        <v/>
      </c>
      <c r="M645" s="25" t="str">
        <f>IF(I645="","-",IFERROR(VLOOKUP(L645,Segédlisták!$B$3:$C$18,2,0),"-"))</f>
        <v>-</v>
      </c>
      <c r="N645" s="42" t="str">
        <f t="shared" si="244"/>
        <v>-</v>
      </c>
      <c r="O645" s="43"/>
      <c r="P645" s="44" t="str">
        <f t="shared" si="236"/>
        <v>-</v>
      </c>
      <c r="Q645" s="7" t="s">
        <v>1071</v>
      </c>
      <c r="R645" s="1"/>
      <c r="S645" s="1"/>
      <c r="T645" s="17" t="str">
        <f t="shared" si="245"/>
        <v>-</v>
      </c>
      <c r="U645" s="36" t="str">
        <f t="shared" ca="1" si="237"/>
        <v>-</v>
      </c>
      <c r="V645" s="37" t="str">
        <f t="shared" ca="1" si="238"/>
        <v>-</v>
      </c>
      <c r="W645" s="38" t="str">
        <f t="shared" si="239"/>
        <v>-</v>
      </c>
      <c r="X645" s="39" t="str">
        <f t="shared" si="240"/>
        <v>-</v>
      </c>
      <c r="Y645" s="36" t="str">
        <f t="shared" ca="1" si="241"/>
        <v>-</v>
      </c>
      <c r="Z645" s="37" t="str">
        <f t="shared" ca="1" si="242"/>
        <v>-</v>
      </c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39" t="str">
        <f t="shared" si="223"/>
        <v>-</v>
      </c>
      <c r="AN645" s="39" t="str">
        <f t="shared" si="224"/>
        <v>-</v>
      </c>
      <c r="AO645" s="39" t="str">
        <f t="shared" si="225"/>
        <v>-</v>
      </c>
      <c r="AP645" s="39" t="str">
        <f t="shared" si="226"/>
        <v>-</v>
      </c>
      <c r="AQ645" s="39" t="str">
        <f t="shared" si="227"/>
        <v>-</v>
      </c>
      <c r="AR645" s="39" t="str">
        <f t="shared" si="228"/>
        <v>-</v>
      </c>
      <c r="AS645" s="39" t="str">
        <f t="shared" si="229"/>
        <v>-</v>
      </c>
      <c r="AT645" s="39" t="str">
        <f t="shared" si="230"/>
        <v>-</v>
      </c>
      <c r="AU645" s="39" t="str">
        <f t="shared" si="231"/>
        <v>-</v>
      </c>
      <c r="AV645" s="39" t="str">
        <f t="shared" si="232"/>
        <v>-</v>
      </c>
      <c r="AW645" s="39" t="str">
        <f t="shared" si="233"/>
        <v>-</v>
      </c>
      <c r="AX645" s="39" t="str">
        <f t="shared" si="234"/>
        <v>-</v>
      </c>
      <c r="AY645" s="3"/>
      <c r="AZ645" s="26"/>
      <c r="BA645" s="26"/>
      <c r="BB645" s="34"/>
      <c r="BC645" s="26"/>
      <c r="BD645" s="34"/>
      <c r="BE645" s="34"/>
      <c r="BF645" s="34"/>
      <c r="BI645" s="26"/>
    </row>
    <row r="646" spans="1:61" s="4" customFormat="1" ht="13.9" customHeight="1" x14ac:dyDescent="0.25">
      <c r="A646" s="3"/>
      <c r="B646" s="9" t="s">
        <v>706</v>
      </c>
      <c r="C646" s="5"/>
      <c r="D646" s="6"/>
      <c r="E646" s="7"/>
      <c r="F646" s="7"/>
      <c r="G646" s="7"/>
      <c r="H646" s="6"/>
      <c r="I646" s="6"/>
      <c r="J646" s="6">
        <f t="shared" si="235"/>
        <v>0</v>
      </c>
      <c r="K646" s="13" t="str">
        <f t="shared" si="222"/>
        <v>-</v>
      </c>
      <c r="L646" s="6" t="str">
        <f t="shared" si="243"/>
        <v/>
      </c>
      <c r="M646" s="25" t="str">
        <f>IF(I646="","-",IFERROR(VLOOKUP(L646,Segédlisták!$B$3:$C$18,2,0),"-"))</f>
        <v>-</v>
      </c>
      <c r="N646" s="42" t="str">
        <f t="shared" si="244"/>
        <v>-</v>
      </c>
      <c r="O646" s="43"/>
      <c r="P646" s="44" t="str">
        <f t="shared" si="236"/>
        <v>-</v>
      </c>
      <c r="Q646" s="7" t="s">
        <v>1071</v>
      </c>
      <c r="R646" s="1"/>
      <c r="S646" s="1"/>
      <c r="T646" s="17" t="str">
        <f t="shared" si="245"/>
        <v>-</v>
      </c>
      <c r="U646" s="36" t="str">
        <f t="shared" ca="1" si="237"/>
        <v>-</v>
      </c>
      <c r="V646" s="37" t="str">
        <f t="shared" ca="1" si="238"/>
        <v>-</v>
      </c>
      <c r="W646" s="38" t="str">
        <f t="shared" si="239"/>
        <v>-</v>
      </c>
      <c r="X646" s="39" t="str">
        <f t="shared" si="240"/>
        <v>-</v>
      </c>
      <c r="Y646" s="36" t="str">
        <f t="shared" ca="1" si="241"/>
        <v>-</v>
      </c>
      <c r="Z646" s="37" t="str">
        <f t="shared" ca="1" si="242"/>
        <v>-</v>
      </c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39" t="str">
        <f t="shared" si="223"/>
        <v>-</v>
      </c>
      <c r="AN646" s="39" t="str">
        <f t="shared" si="224"/>
        <v>-</v>
      </c>
      <c r="AO646" s="39" t="str">
        <f t="shared" si="225"/>
        <v>-</v>
      </c>
      <c r="AP646" s="39" t="str">
        <f t="shared" si="226"/>
        <v>-</v>
      </c>
      <c r="AQ646" s="39" t="str">
        <f t="shared" si="227"/>
        <v>-</v>
      </c>
      <c r="AR646" s="39" t="str">
        <f t="shared" si="228"/>
        <v>-</v>
      </c>
      <c r="AS646" s="39" t="str">
        <f t="shared" si="229"/>
        <v>-</v>
      </c>
      <c r="AT646" s="39" t="str">
        <f t="shared" si="230"/>
        <v>-</v>
      </c>
      <c r="AU646" s="39" t="str">
        <f t="shared" si="231"/>
        <v>-</v>
      </c>
      <c r="AV646" s="39" t="str">
        <f t="shared" si="232"/>
        <v>-</v>
      </c>
      <c r="AW646" s="39" t="str">
        <f t="shared" si="233"/>
        <v>-</v>
      </c>
      <c r="AX646" s="39" t="str">
        <f t="shared" si="234"/>
        <v>-</v>
      </c>
      <c r="AY646" s="3"/>
      <c r="AZ646" s="26"/>
      <c r="BA646" s="26"/>
      <c r="BB646" s="34"/>
      <c r="BC646" s="26"/>
      <c r="BD646" s="34"/>
      <c r="BE646" s="34"/>
      <c r="BF646" s="34"/>
      <c r="BI646" s="26"/>
    </row>
    <row r="647" spans="1:61" s="4" customFormat="1" ht="13.9" customHeight="1" x14ac:dyDescent="0.25">
      <c r="A647" s="3"/>
      <c r="B647" s="9" t="s">
        <v>707</v>
      </c>
      <c r="C647" s="5"/>
      <c r="D647" s="6"/>
      <c r="E647" s="7"/>
      <c r="F647" s="7"/>
      <c r="G647" s="7"/>
      <c r="H647" s="6"/>
      <c r="I647" s="6"/>
      <c r="J647" s="6">
        <f t="shared" si="235"/>
        <v>0</v>
      </c>
      <c r="K647" s="13" t="str">
        <f t="shared" si="222"/>
        <v>-</v>
      </c>
      <c r="L647" s="6" t="str">
        <f t="shared" si="243"/>
        <v/>
      </c>
      <c r="M647" s="25" t="str">
        <f>IF(I647="","-",IFERROR(VLOOKUP(L647,Segédlisták!$B$3:$C$18,2,0),"-"))</f>
        <v>-</v>
      </c>
      <c r="N647" s="42" t="str">
        <f t="shared" si="244"/>
        <v>-</v>
      </c>
      <c r="O647" s="43"/>
      <c r="P647" s="44" t="str">
        <f t="shared" si="236"/>
        <v>-</v>
      </c>
      <c r="Q647" s="7" t="s">
        <v>1071</v>
      </c>
      <c r="R647" s="1"/>
      <c r="S647" s="1"/>
      <c r="T647" s="17" t="str">
        <f t="shared" si="245"/>
        <v>-</v>
      </c>
      <c r="U647" s="36" t="str">
        <f t="shared" ca="1" si="237"/>
        <v>-</v>
      </c>
      <c r="V647" s="37" t="str">
        <f t="shared" ca="1" si="238"/>
        <v>-</v>
      </c>
      <c r="W647" s="38" t="str">
        <f t="shared" si="239"/>
        <v>-</v>
      </c>
      <c r="X647" s="39" t="str">
        <f t="shared" si="240"/>
        <v>-</v>
      </c>
      <c r="Y647" s="36" t="str">
        <f t="shared" ca="1" si="241"/>
        <v>-</v>
      </c>
      <c r="Z647" s="37" t="str">
        <f t="shared" ca="1" si="242"/>
        <v>-</v>
      </c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39" t="str">
        <f t="shared" si="223"/>
        <v>-</v>
      </c>
      <c r="AN647" s="39" t="str">
        <f t="shared" si="224"/>
        <v>-</v>
      </c>
      <c r="AO647" s="39" t="str">
        <f t="shared" si="225"/>
        <v>-</v>
      </c>
      <c r="AP647" s="39" t="str">
        <f t="shared" si="226"/>
        <v>-</v>
      </c>
      <c r="AQ647" s="39" t="str">
        <f t="shared" si="227"/>
        <v>-</v>
      </c>
      <c r="AR647" s="39" t="str">
        <f t="shared" si="228"/>
        <v>-</v>
      </c>
      <c r="AS647" s="39" t="str">
        <f t="shared" si="229"/>
        <v>-</v>
      </c>
      <c r="AT647" s="39" t="str">
        <f t="shared" si="230"/>
        <v>-</v>
      </c>
      <c r="AU647" s="39" t="str">
        <f t="shared" si="231"/>
        <v>-</v>
      </c>
      <c r="AV647" s="39" t="str">
        <f t="shared" si="232"/>
        <v>-</v>
      </c>
      <c r="AW647" s="39" t="str">
        <f t="shared" si="233"/>
        <v>-</v>
      </c>
      <c r="AX647" s="39" t="str">
        <f t="shared" si="234"/>
        <v>-</v>
      </c>
      <c r="AY647" s="3"/>
      <c r="AZ647" s="26"/>
      <c r="BA647" s="26"/>
      <c r="BB647" s="34"/>
      <c r="BC647" s="26"/>
      <c r="BD647" s="34"/>
      <c r="BE647" s="34"/>
      <c r="BF647" s="34"/>
      <c r="BI647" s="26"/>
    </row>
    <row r="648" spans="1:61" s="4" customFormat="1" ht="13.9" customHeight="1" x14ac:dyDescent="0.25">
      <c r="A648" s="3"/>
      <c r="B648" s="9" t="s">
        <v>708</v>
      </c>
      <c r="C648" s="5"/>
      <c r="D648" s="6"/>
      <c r="E648" s="7"/>
      <c r="F648" s="7"/>
      <c r="G648" s="7"/>
      <c r="H648" s="6"/>
      <c r="I648" s="6"/>
      <c r="J648" s="6">
        <f t="shared" si="235"/>
        <v>0</v>
      </c>
      <c r="K648" s="13" t="str">
        <f t="shared" ref="K648:K711" si="246">IF(I648="","-",IF(AND(LEN(I648)=16,J648=1),"OK",IF(AND(LEN(I648)=16,J648&gt;1)," ez a POD "&amp;J648&amp;"-szer szerepel a táblában",IF(AND(J648=1,LEN(I648)-16&gt;0),"a POD "&amp;LEN(I648)-16&amp;" karakterrel hosszabb",IF(AND(J648=1,LEN(I648)-16&lt;0),"a POD "&amp;ABS(LEN(I648)-16)&amp;" karakterrel rövidebb")))))</f>
        <v>-</v>
      </c>
      <c r="L648" s="6" t="str">
        <f t="shared" si="243"/>
        <v/>
      </c>
      <c r="M648" s="25" t="str">
        <f>IF(I648="","-",IFERROR(VLOOKUP(L648,Segédlisták!$B$3:$C$18,2,0),"-"))</f>
        <v>-</v>
      </c>
      <c r="N648" s="42" t="str">
        <f t="shared" si="244"/>
        <v>-</v>
      </c>
      <c r="O648" s="43"/>
      <c r="P648" s="44" t="str">
        <f t="shared" si="236"/>
        <v>-</v>
      </c>
      <c r="Q648" s="7" t="s">
        <v>1071</v>
      </c>
      <c r="R648" s="1"/>
      <c r="S648" s="1"/>
      <c r="T648" s="17" t="str">
        <f t="shared" si="245"/>
        <v>-</v>
      </c>
      <c r="U648" s="36" t="str">
        <f t="shared" ca="1" si="237"/>
        <v>-</v>
      </c>
      <c r="V648" s="37" t="str">
        <f t="shared" ca="1" si="238"/>
        <v>-</v>
      </c>
      <c r="W648" s="38" t="str">
        <f t="shared" si="239"/>
        <v>-</v>
      </c>
      <c r="X648" s="39" t="str">
        <f t="shared" si="240"/>
        <v>-</v>
      </c>
      <c r="Y648" s="36" t="str">
        <f t="shared" ca="1" si="241"/>
        <v>-</v>
      </c>
      <c r="Z648" s="37" t="str">
        <f t="shared" ca="1" si="242"/>
        <v>-</v>
      </c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39" t="str">
        <f t="shared" ref="AM648:AM711" si="247">IF(OR($C648="-",$AA648=""),"-",ROUND(AA648*$O$6/$P$6,2))</f>
        <v>-</v>
      </c>
      <c r="AN648" s="39" t="str">
        <f t="shared" ref="AN648:AN711" si="248">IF(OR($C648="-",$AA648=""),"-",ROUND(AB648*$O$6/$P$6,2))</f>
        <v>-</v>
      </c>
      <c r="AO648" s="39" t="str">
        <f t="shared" ref="AO648:AO711" si="249">IF(OR($C648="-",$AA648=""),"-",ROUND(AC648*$O$6/$P$6,2))</f>
        <v>-</v>
      </c>
      <c r="AP648" s="39" t="str">
        <f t="shared" ref="AP648:AP711" si="250">IF(OR($C648="-",$AA648=""),"-",ROUND(AD648*$O$6/$P$6,2))</f>
        <v>-</v>
      </c>
      <c r="AQ648" s="39" t="str">
        <f t="shared" ref="AQ648:AQ711" si="251">IF(OR($C648="-",$AA648=""),"-",ROUND(AE648*$O$6/$P$6,2))</f>
        <v>-</v>
      </c>
      <c r="AR648" s="39" t="str">
        <f t="shared" ref="AR648:AR711" si="252">IF(OR($C648="-",$AA648=""),"-",ROUND(AF648*$O$6/$P$6,2))</f>
        <v>-</v>
      </c>
      <c r="AS648" s="39" t="str">
        <f t="shared" ref="AS648:AS711" si="253">IF(OR($C648="-",$AA648=""),"-",ROUND(AG648*$O$6/$P$6,2))</f>
        <v>-</v>
      </c>
      <c r="AT648" s="39" t="str">
        <f t="shared" ref="AT648:AT711" si="254">IF(OR($C648="-",$AA648=""),"-",ROUND(AH648*$O$6/$P$6,2))</f>
        <v>-</v>
      </c>
      <c r="AU648" s="39" t="str">
        <f t="shared" ref="AU648:AU711" si="255">IF(OR($C648="-",$AA648=""),"-",ROUND(AI648*$O$6/$P$6,2))</f>
        <v>-</v>
      </c>
      <c r="AV648" s="39" t="str">
        <f t="shared" ref="AV648:AV711" si="256">IF(OR($C648="-",$AA648=""),"-",ROUND(AJ648*$O$6/$P$6,2))</f>
        <v>-</v>
      </c>
      <c r="AW648" s="39" t="str">
        <f t="shared" ref="AW648:AW711" si="257">IF(OR($C648="-",$AA648=""),"-",ROUND(AK648*$O$6/$P$6,2))</f>
        <v>-</v>
      </c>
      <c r="AX648" s="39" t="str">
        <f t="shared" ref="AX648:AX711" si="258">IF(OR($C648="-",$AA648=""),"-",ROUND(AL648*$O$6/$P$6,2))</f>
        <v>-</v>
      </c>
      <c r="AY648" s="3"/>
      <c r="AZ648" s="26"/>
      <c r="BA648" s="26"/>
      <c r="BB648" s="34"/>
      <c r="BC648" s="26"/>
      <c r="BD648" s="34"/>
      <c r="BE648" s="34"/>
      <c r="BF648" s="34"/>
      <c r="BI648" s="26"/>
    </row>
    <row r="649" spans="1:61" s="4" customFormat="1" ht="13.9" customHeight="1" x14ac:dyDescent="0.25">
      <c r="A649" s="3"/>
      <c r="B649" s="9" t="s">
        <v>709</v>
      </c>
      <c r="C649" s="5"/>
      <c r="D649" s="6"/>
      <c r="E649" s="7"/>
      <c r="F649" s="7"/>
      <c r="G649" s="7"/>
      <c r="H649" s="6"/>
      <c r="I649" s="6"/>
      <c r="J649" s="6">
        <f t="shared" ref="J649:J712" si="259">COUNTIF(I$9:I$1007,I649)</f>
        <v>0</v>
      </c>
      <c r="K649" s="13" t="str">
        <f t="shared" si="246"/>
        <v>-</v>
      </c>
      <c r="L649" s="6" t="str">
        <f t="shared" si="243"/>
        <v/>
      </c>
      <c r="M649" s="25" t="str">
        <f>IF(I649="","-",IFERROR(VLOOKUP(L649,Segédlisták!$B$3:$C$18,2,0),"-"))</f>
        <v>-</v>
      </c>
      <c r="N649" s="42" t="str">
        <f t="shared" si="244"/>
        <v>-</v>
      </c>
      <c r="O649" s="43"/>
      <c r="P649" s="44" t="str">
        <f t="shared" ref="P649:P712" si="260">IF(O649&gt;99,O649*$O$6/$P$6,"-")</f>
        <v>-</v>
      </c>
      <c r="Q649" s="7" t="s">
        <v>1071</v>
      </c>
      <c r="R649" s="1"/>
      <c r="S649" s="1"/>
      <c r="T649" s="17" t="str">
        <f t="shared" si="245"/>
        <v>-</v>
      </c>
      <c r="U649" s="36" t="str">
        <f t="shared" ref="U649:U712" ca="1" si="261">IF($Y649="-","-",ROUND($U$4*Y649,0))</f>
        <v>-</v>
      </c>
      <c r="V649" s="37" t="str">
        <f t="shared" ref="V649:V712" ca="1" si="262">IF($U649="-","-",ROUND($U649*$O$6/$P$6,2))</f>
        <v>-</v>
      </c>
      <c r="W649" s="38" t="str">
        <f t="shared" ref="W649:W712" si="263">IF($I649="","-",SUM(AA649:AL649))</f>
        <v>-</v>
      </c>
      <c r="X649" s="39" t="str">
        <f t="shared" ref="X649:X712" si="264">IF($W649="-","-",ROUND($W649*$O$6/$P$6,2))</f>
        <v>-</v>
      </c>
      <c r="Y649" s="36" t="str">
        <f t="shared" ref="Y649:Y712" ca="1" si="265">IF(OR($W649="-",$W649=0),"-",IF(AND(DATEDIF($R649,$S649,"y")&gt;0,DATEDIF($R649,$S649,"ym")=0),$W649*DATEDIF($R649,$S649,"y"),IF(AND(DATEDIF($R649,$S649,"y")=0,DATEDIF($R649,$S649,"ym")&gt;0),SUM(OFFSET($AA649:$AL649,0,MATCH(MONTH($R649),$AA$7:$AL$7,0)-1,1,$T649)),IF(AND(DATEDIF($R649,$S649,"y")&gt;0,DATEDIF($R649,$S649,"ym")&gt;0),DATEDIF($R649,$S649,"y")*$W649+SUM(OFFSET($AA649:$AL649,0,MATCH(MONTH($R649),$AA$7:$AL$7,0)-1,1,DATEDIF($R649,$S649,"ym")))))))</f>
        <v>-</v>
      </c>
      <c r="Z649" s="37" t="str">
        <f t="shared" ref="Z649:Z712" ca="1" si="266">IF($Y649="-","-",ROUND($Y649*$O$6/$P$6,2))</f>
        <v>-</v>
      </c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39" t="str">
        <f t="shared" si="247"/>
        <v>-</v>
      </c>
      <c r="AN649" s="39" t="str">
        <f t="shared" si="248"/>
        <v>-</v>
      </c>
      <c r="AO649" s="39" t="str">
        <f t="shared" si="249"/>
        <v>-</v>
      </c>
      <c r="AP649" s="39" t="str">
        <f t="shared" si="250"/>
        <v>-</v>
      </c>
      <c r="AQ649" s="39" t="str">
        <f t="shared" si="251"/>
        <v>-</v>
      </c>
      <c r="AR649" s="39" t="str">
        <f t="shared" si="252"/>
        <v>-</v>
      </c>
      <c r="AS649" s="39" t="str">
        <f t="shared" si="253"/>
        <v>-</v>
      </c>
      <c r="AT649" s="39" t="str">
        <f t="shared" si="254"/>
        <v>-</v>
      </c>
      <c r="AU649" s="39" t="str">
        <f t="shared" si="255"/>
        <v>-</v>
      </c>
      <c r="AV649" s="39" t="str">
        <f t="shared" si="256"/>
        <v>-</v>
      </c>
      <c r="AW649" s="39" t="str">
        <f t="shared" si="257"/>
        <v>-</v>
      </c>
      <c r="AX649" s="39" t="str">
        <f t="shared" si="258"/>
        <v>-</v>
      </c>
      <c r="AY649" s="3"/>
      <c r="AZ649" s="26"/>
      <c r="BA649" s="26"/>
      <c r="BB649" s="34"/>
      <c r="BC649" s="26"/>
      <c r="BD649" s="34"/>
      <c r="BE649" s="34"/>
      <c r="BF649" s="34"/>
      <c r="BI649" s="26"/>
    </row>
    <row r="650" spans="1:61" s="4" customFormat="1" ht="13.9" customHeight="1" x14ac:dyDescent="0.25">
      <c r="A650" s="3"/>
      <c r="B650" s="9" t="s">
        <v>710</v>
      </c>
      <c r="C650" s="5"/>
      <c r="D650" s="6"/>
      <c r="E650" s="7"/>
      <c r="F650" s="7"/>
      <c r="G650" s="7"/>
      <c r="H650" s="6"/>
      <c r="I650" s="6"/>
      <c r="J650" s="6">
        <f t="shared" si="259"/>
        <v>0</v>
      </c>
      <c r="K650" s="13" t="str">
        <f t="shared" si="246"/>
        <v>-</v>
      </c>
      <c r="L650" s="6" t="str">
        <f t="shared" si="243"/>
        <v/>
      </c>
      <c r="M650" s="25" t="str">
        <f>IF(I650="","-",IFERROR(VLOOKUP(L650,Segédlisták!$B$3:$C$18,2,0),"-"))</f>
        <v>-</v>
      </c>
      <c r="N650" s="42" t="str">
        <f t="shared" si="244"/>
        <v>-</v>
      </c>
      <c r="O650" s="43"/>
      <c r="P650" s="44" t="str">
        <f t="shared" si="260"/>
        <v>-</v>
      </c>
      <c r="Q650" s="7" t="s">
        <v>1071</v>
      </c>
      <c r="R650" s="1"/>
      <c r="S650" s="1"/>
      <c r="T650" s="17" t="str">
        <f t="shared" si="245"/>
        <v>-</v>
      </c>
      <c r="U650" s="36" t="str">
        <f t="shared" ca="1" si="261"/>
        <v>-</v>
      </c>
      <c r="V650" s="37" t="str">
        <f t="shared" ca="1" si="262"/>
        <v>-</v>
      </c>
      <c r="W650" s="38" t="str">
        <f t="shared" si="263"/>
        <v>-</v>
      </c>
      <c r="X650" s="39" t="str">
        <f t="shared" si="264"/>
        <v>-</v>
      </c>
      <c r="Y650" s="36" t="str">
        <f t="shared" ca="1" si="265"/>
        <v>-</v>
      </c>
      <c r="Z650" s="37" t="str">
        <f t="shared" ca="1" si="266"/>
        <v>-</v>
      </c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39" t="str">
        <f t="shared" si="247"/>
        <v>-</v>
      </c>
      <c r="AN650" s="39" t="str">
        <f t="shared" si="248"/>
        <v>-</v>
      </c>
      <c r="AO650" s="39" t="str">
        <f t="shared" si="249"/>
        <v>-</v>
      </c>
      <c r="AP650" s="39" t="str">
        <f t="shared" si="250"/>
        <v>-</v>
      </c>
      <c r="AQ650" s="39" t="str">
        <f t="shared" si="251"/>
        <v>-</v>
      </c>
      <c r="AR650" s="39" t="str">
        <f t="shared" si="252"/>
        <v>-</v>
      </c>
      <c r="AS650" s="39" t="str">
        <f t="shared" si="253"/>
        <v>-</v>
      </c>
      <c r="AT650" s="39" t="str">
        <f t="shared" si="254"/>
        <v>-</v>
      </c>
      <c r="AU650" s="39" t="str">
        <f t="shared" si="255"/>
        <v>-</v>
      </c>
      <c r="AV650" s="39" t="str">
        <f t="shared" si="256"/>
        <v>-</v>
      </c>
      <c r="AW650" s="39" t="str">
        <f t="shared" si="257"/>
        <v>-</v>
      </c>
      <c r="AX650" s="39" t="str">
        <f t="shared" si="258"/>
        <v>-</v>
      </c>
      <c r="AY650" s="3"/>
      <c r="AZ650" s="26"/>
      <c r="BA650" s="26"/>
      <c r="BB650" s="34"/>
      <c r="BC650" s="26"/>
      <c r="BD650" s="34"/>
      <c r="BE650" s="34"/>
      <c r="BF650" s="34"/>
      <c r="BI650" s="26"/>
    </row>
    <row r="651" spans="1:61" s="4" customFormat="1" ht="13.9" customHeight="1" x14ac:dyDescent="0.25">
      <c r="A651" s="3"/>
      <c r="B651" s="9" t="s">
        <v>711</v>
      </c>
      <c r="C651" s="5"/>
      <c r="D651" s="6"/>
      <c r="E651" s="7"/>
      <c r="F651" s="7"/>
      <c r="G651" s="7"/>
      <c r="H651" s="6"/>
      <c r="I651" s="6"/>
      <c r="J651" s="6">
        <f t="shared" si="259"/>
        <v>0</v>
      </c>
      <c r="K651" s="13" t="str">
        <f t="shared" si="246"/>
        <v>-</v>
      </c>
      <c r="L651" s="6" t="str">
        <f t="shared" si="243"/>
        <v/>
      </c>
      <c r="M651" s="25" t="str">
        <f>IF(I651="","-",IFERROR(VLOOKUP(L651,Segédlisták!$B$3:$C$18,2,0),"-"))</f>
        <v>-</v>
      </c>
      <c r="N651" s="42" t="str">
        <f t="shared" si="244"/>
        <v>-</v>
      </c>
      <c r="O651" s="43"/>
      <c r="P651" s="44" t="str">
        <f t="shared" si="260"/>
        <v>-</v>
      </c>
      <c r="Q651" s="7" t="s">
        <v>1071</v>
      </c>
      <c r="R651" s="1"/>
      <c r="S651" s="1"/>
      <c r="T651" s="17" t="str">
        <f t="shared" si="245"/>
        <v>-</v>
      </c>
      <c r="U651" s="36" t="str">
        <f t="shared" ca="1" si="261"/>
        <v>-</v>
      </c>
      <c r="V651" s="37" t="str">
        <f t="shared" ca="1" si="262"/>
        <v>-</v>
      </c>
      <c r="W651" s="38" t="str">
        <f t="shared" si="263"/>
        <v>-</v>
      </c>
      <c r="X651" s="39" t="str">
        <f t="shared" si="264"/>
        <v>-</v>
      </c>
      <c r="Y651" s="36" t="str">
        <f t="shared" ca="1" si="265"/>
        <v>-</v>
      </c>
      <c r="Z651" s="37" t="str">
        <f t="shared" ca="1" si="266"/>
        <v>-</v>
      </c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39" t="str">
        <f t="shared" si="247"/>
        <v>-</v>
      </c>
      <c r="AN651" s="39" t="str">
        <f t="shared" si="248"/>
        <v>-</v>
      </c>
      <c r="AO651" s="39" t="str">
        <f t="shared" si="249"/>
        <v>-</v>
      </c>
      <c r="AP651" s="39" t="str">
        <f t="shared" si="250"/>
        <v>-</v>
      </c>
      <c r="AQ651" s="39" t="str">
        <f t="shared" si="251"/>
        <v>-</v>
      </c>
      <c r="AR651" s="39" t="str">
        <f t="shared" si="252"/>
        <v>-</v>
      </c>
      <c r="AS651" s="39" t="str">
        <f t="shared" si="253"/>
        <v>-</v>
      </c>
      <c r="AT651" s="39" t="str">
        <f t="shared" si="254"/>
        <v>-</v>
      </c>
      <c r="AU651" s="39" t="str">
        <f t="shared" si="255"/>
        <v>-</v>
      </c>
      <c r="AV651" s="39" t="str">
        <f t="shared" si="256"/>
        <v>-</v>
      </c>
      <c r="AW651" s="39" t="str">
        <f t="shared" si="257"/>
        <v>-</v>
      </c>
      <c r="AX651" s="39" t="str">
        <f t="shared" si="258"/>
        <v>-</v>
      </c>
      <c r="AY651" s="3"/>
      <c r="AZ651" s="26"/>
      <c r="BA651" s="26"/>
      <c r="BB651" s="34"/>
      <c r="BC651" s="26"/>
      <c r="BD651" s="34"/>
      <c r="BE651" s="34"/>
      <c r="BF651" s="34"/>
      <c r="BI651" s="26"/>
    </row>
    <row r="652" spans="1:61" s="4" customFormat="1" ht="13.9" customHeight="1" x14ac:dyDescent="0.25">
      <c r="A652" s="3"/>
      <c r="B652" s="9" t="s">
        <v>712</v>
      </c>
      <c r="C652" s="5"/>
      <c r="D652" s="6"/>
      <c r="E652" s="7"/>
      <c r="F652" s="7"/>
      <c r="G652" s="7"/>
      <c r="H652" s="6"/>
      <c r="I652" s="6"/>
      <c r="J652" s="6">
        <f t="shared" si="259"/>
        <v>0</v>
      </c>
      <c r="K652" s="13" t="str">
        <f t="shared" si="246"/>
        <v>-</v>
      </c>
      <c r="L652" s="6" t="str">
        <f t="shared" si="243"/>
        <v/>
      </c>
      <c r="M652" s="25" t="str">
        <f>IF(I652="","-",IFERROR(VLOOKUP(L652,Segédlisták!$B$3:$C$18,2,0),"-"))</f>
        <v>-</v>
      </c>
      <c r="N652" s="42" t="str">
        <f t="shared" si="244"/>
        <v>-</v>
      </c>
      <c r="O652" s="43"/>
      <c r="P652" s="44" t="str">
        <f t="shared" si="260"/>
        <v>-</v>
      </c>
      <c r="Q652" s="7" t="s">
        <v>1071</v>
      </c>
      <c r="R652" s="1"/>
      <c r="S652" s="1"/>
      <c r="T652" s="17" t="str">
        <f t="shared" si="245"/>
        <v>-</v>
      </c>
      <c r="U652" s="36" t="str">
        <f t="shared" ca="1" si="261"/>
        <v>-</v>
      </c>
      <c r="V652" s="37" t="str">
        <f t="shared" ca="1" si="262"/>
        <v>-</v>
      </c>
      <c r="W652" s="38" t="str">
        <f t="shared" si="263"/>
        <v>-</v>
      </c>
      <c r="X652" s="39" t="str">
        <f t="shared" si="264"/>
        <v>-</v>
      </c>
      <c r="Y652" s="36" t="str">
        <f t="shared" ca="1" si="265"/>
        <v>-</v>
      </c>
      <c r="Z652" s="37" t="str">
        <f t="shared" ca="1" si="266"/>
        <v>-</v>
      </c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39" t="str">
        <f t="shared" si="247"/>
        <v>-</v>
      </c>
      <c r="AN652" s="39" t="str">
        <f t="shared" si="248"/>
        <v>-</v>
      </c>
      <c r="AO652" s="39" t="str">
        <f t="shared" si="249"/>
        <v>-</v>
      </c>
      <c r="AP652" s="39" t="str">
        <f t="shared" si="250"/>
        <v>-</v>
      </c>
      <c r="AQ652" s="39" t="str">
        <f t="shared" si="251"/>
        <v>-</v>
      </c>
      <c r="AR652" s="39" t="str">
        <f t="shared" si="252"/>
        <v>-</v>
      </c>
      <c r="AS652" s="39" t="str">
        <f t="shared" si="253"/>
        <v>-</v>
      </c>
      <c r="AT652" s="39" t="str">
        <f t="shared" si="254"/>
        <v>-</v>
      </c>
      <c r="AU652" s="39" t="str">
        <f t="shared" si="255"/>
        <v>-</v>
      </c>
      <c r="AV652" s="39" t="str">
        <f t="shared" si="256"/>
        <v>-</v>
      </c>
      <c r="AW652" s="39" t="str">
        <f t="shared" si="257"/>
        <v>-</v>
      </c>
      <c r="AX652" s="39" t="str">
        <f t="shared" si="258"/>
        <v>-</v>
      </c>
      <c r="AY652" s="3"/>
      <c r="AZ652" s="26"/>
      <c r="BA652" s="26"/>
      <c r="BB652" s="34"/>
      <c r="BC652" s="26"/>
      <c r="BD652" s="34"/>
      <c r="BE652" s="34"/>
      <c r="BF652" s="34"/>
      <c r="BI652" s="26"/>
    </row>
    <row r="653" spans="1:61" s="4" customFormat="1" ht="13.9" customHeight="1" x14ac:dyDescent="0.25">
      <c r="A653" s="3"/>
      <c r="B653" s="9" t="s">
        <v>713</v>
      </c>
      <c r="C653" s="5"/>
      <c r="D653" s="6"/>
      <c r="E653" s="7"/>
      <c r="F653" s="7"/>
      <c r="G653" s="7"/>
      <c r="H653" s="6"/>
      <c r="I653" s="6"/>
      <c r="J653" s="6">
        <f t="shared" si="259"/>
        <v>0</v>
      </c>
      <c r="K653" s="13" t="str">
        <f t="shared" si="246"/>
        <v>-</v>
      </c>
      <c r="L653" s="6" t="str">
        <f t="shared" si="243"/>
        <v/>
      </c>
      <c r="M653" s="25" t="str">
        <f>IF(I653="","-",IFERROR(VLOOKUP(L653,Segédlisták!$B$3:$C$18,2,0),"-"))</f>
        <v>-</v>
      </c>
      <c r="N653" s="42" t="str">
        <f t="shared" si="244"/>
        <v>-</v>
      </c>
      <c r="O653" s="43"/>
      <c r="P653" s="44" t="str">
        <f t="shared" si="260"/>
        <v>-</v>
      </c>
      <c r="Q653" s="7" t="s">
        <v>1071</v>
      </c>
      <c r="R653" s="1"/>
      <c r="S653" s="1"/>
      <c r="T653" s="17" t="str">
        <f t="shared" si="245"/>
        <v>-</v>
      </c>
      <c r="U653" s="36" t="str">
        <f t="shared" ca="1" si="261"/>
        <v>-</v>
      </c>
      <c r="V653" s="37" t="str">
        <f t="shared" ca="1" si="262"/>
        <v>-</v>
      </c>
      <c r="W653" s="38" t="str">
        <f t="shared" si="263"/>
        <v>-</v>
      </c>
      <c r="X653" s="39" t="str">
        <f t="shared" si="264"/>
        <v>-</v>
      </c>
      <c r="Y653" s="36" t="str">
        <f t="shared" ca="1" si="265"/>
        <v>-</v>
      </c>
      <c r="Z653" s="37" t="str">
        <f t="shared" ca="1" si="266"/>
        <v>-</v>
      </c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39" t="str">
        <f t="shared" si="247"/>
        <v>-</v>
      </c>
      <c r="AN653" s="39" t="str">
        <f t="shared" si="248"/>
        <v>-</v>
      </c>
      <c r="AO653" s="39" t="str">
        <f t="shared" si="249"/>
        <v>-</v>
      </c>
      <c r="AP653" s="39" t="str">
        <f t="shared" si="250"/>
        <v>-</v>
      </c>
      <c r="AQ653" s="39" t="str">
        <f t="shared" si="251"/>
        <v>-</v>
      </c>
      <c r="AR653" s="39" t="str">
        <f t="shared" si="252"/>
        <v>-</v>
      </c>
      <c r="AS653" s="39" t="str">
        <f t="shared" si="253"/>
        <v>-</v>
      </c>
      <c r="AT653" s="39" t="str">
        <f t="shared" si="254"/>
        <v>-</v>
      </c>
      <c r="AU653" s="39" t="str">
        <f t="shared" si="255"/>
        <v>-</v>
      </c>
      <c r="AV653" s="39" t="str">
        <f t="shared" si="256"/>
        <v>-</v>
      </c>
      <c r="AW653" s="39" t="str">
        <f t="shared" si="257"/>
        <v>-</v>
      </c>
      <c r="AX653" s="39" t="str">
        <f t="shared" si="258"/>
        <v>-</v>
      </c>
      <c r="AY653" s="3"/>
      <c r="AZ653" s="26"/>
      <c r="BA653" s="26"/>
      <c r="BB653" s="34"/>
      <c r="BC653" s="26"/>
      <c r="BD653" s="34"/>
      <c r="BE653" s="34"/>
      <c r="BF653" s="34"/>
      <c r="BI653" s="26"/>
    </row>
    <row r="654" spans="1:61" s="4" customFormat="1" ht="13.9" customHeight="1" x14ac:dyDescent="0.25">
      <c r="A654" s="3"/>
      <c r="B654" s="9" t="s">
        <v>714</v>
      </c>
      <c r="C654" s="5"/>
      <c r="D654" s="6"/>
      <c r="E654" s="7"/>
      <c r="F654" s="7"/>
      <c r="G654" s="7"/>
      <c r="H654" s="6"/>
      <c r="I654" s="6"/>
      <c r="J654" s="6">
        <f t="shared" si="259"/>
        <v>0</v>
      </c>
      <c r="K654" s="13" t="str">
        <f t="shared" si="246"/>
        <v>-</v>
      </c>
      <c r="L654" s="6" t="str">
        <f t="shared" si="243"/>
        <v/>
      </c>
      <c r="M654" s="25" t="str">
        <f>IF(I654="","-",IFERROR(VLOOKUP(L654,Segédlisták!$B$3:$C$18,2,0),"-"))</f>
        <v>-</v>
      </c>
      <c r="N654" s="42" t="str">
        <f t="shared" si="244"/>
        <v>-</v>
      </c>
      <c r="O654" s="43"/>
      <c r="P654" s="44" t="str">
        <f t="shared" si="260"/>
        <v>-</v>
      </c>
      <c r="Q654" s="7" t="s">
        <v>1071</v>
      </c>
      <c r="R654" s="1"/>
      <c r="S654" s="1"/>
      <c r="T654" s="17" t="str">
        <f t="shared" si="245"/>
        <v>-</v>
      </c>
      <c r="U654" s="36" t="str">
        <f t="shared" ca="1" si="261"/>
        <v>-</v>
      </c>
      <c r="V654" s="37" t="str">
        <f t="shared" ca="1" si="262"/>
        <v>-</v>
      </c>
      <c r="W654" s="38" t="str">
        <f t="shared" si="263"/>
        <v>-</v>
      </c>
      <c r="X654" s="39" t="str">
        <f t="shared" si="264"/>
        <v>-</v>
      </c>
      <c r="Y654" s="36" t="str">
        <f t="shared" ca="1" si="265"/>
        <v>-</v>
      </c>
      <c r="Z654" s="37" t="str">
        <f t="shared" ca="1" si="266"/>
        <v>-</v>
      </c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39" t="str">
        <f t="shared" si="247"/>
        <v>-</v>
      </c>
      <c r="AN654" s="39" t="str">
        <f t="shared" si="248"/>
        <v>-</v>
      </c>
      <c r="AO654" s="39" t="str">
        <f t="shared" si="249"/>
        <v>-</v>
      </c>
      <c r="AP654" s="39" t="str">
        <f t="shared" si="250"/>
        <v>-</v>
      </c>
      <c r="AQ654" s="39" t="str">
        <f t="shared" si="251"/>
        <v>-</v>
      </c>
      <c r="AR654" s="39" t="str">
        <f t="shared" si="252"/>
        <v>-</v>
      </c>
      <c r="AS654" s="39" t="str">
        <f t="shared" si="253"/>
        <v>-</v>
      </c>
      <c r="AT654" s="39" t="str">
        <f t="shared" si="254"/>
        <v>-</v>
      </c>
      <c r="AU654" s="39" t="str">
        <f t="shared" si="255"/>
        <v>-</v>
      </c>
      <c r="AV654" s="39" t="str">
        <f t="shared" si="256"/>
        <v>-</v>
      </c>
      <c r="AW654" s="39" t="str">
        <f t="shared" si="257"/>
        <v>-</v>
      </c>
      <c r="AX654" s="39" t="str">
        <f t="shared" si="258"/>
        <v>-</v>
      </c>
      <c r="AY654" s="3"/>
      <c r="AZ654" s="26"/>
      <c r="BA654" s="26"/>
      <c r="BB654" s="34"/>
      <c r="BC654" s="26"/>
      <c r="BD654" s="34"/>
      <c r="BE654" s="34"/>
      <c r="BF654" s="34"/>
      <c r="BI654" s="26"/>
    </row>
    <row r="655" spans="1:61" s="4" customFormat="1" ht="13.9" customHeight="1" x14ac:dyDescent="0.25">
      <c r="A655" s="3"/>
      <c r="B655" s="9" t="s">
        <v>715</v>
      </c>
      <c r="C655" s="5"/>
      <c r="D655" s="6"/>
      <c r="E655" s="7"/>
      <c r="F655" s="7"/>
      <c r="G655" s="7"/>
      <c r="H655" s="6"/>
      <c r="I655" s="6"/>
      <c r="J655" s="6">
        <f t="shared" si="259"/>
        <v>0</v>
      </c>
      <c r="K655" s="13" t="str">
        <f t="shared" si="246"/>
        <v>-</v>
      </c>
      <c r="L655" s="6" t="str">
        <f t="shared" si="243"/>
        <v/>
      </c>
      <c r="M655" s="25" t="str">
        <f>IF(I655="","-",IFERROR(VLOOKUP(L655,Segédlisták!$B$3:$C$18,2,0),"-"))</f>
        <v>-</v>
      </c>
      <c r="N655" s="42" t="str">
        <f t="shared" si="244"/>
        <v>-</v>
      </c>
      <c r="O655" s="43"/>
      <c r="P655" s="44" t="str">
        <f t="shared" si="260"/>
        <v>-</v>
      </c>
      <c r="Q655" s="7" t="s">
        <v>1071</v>
      </c>
      <c r="R655" s="1"/>
      <c r="S655" s="1"/>
      <c r="T655" s="17" t="str">
        <f t="shared" si="245"/>
        <v>-</v>
      </c>
      <c r="U655" s="36" t="str">
        <f t="shared" ca="1" si="261"/>
        <v>-</v>
      </c>
      <c r="V655" s="37" t="str">
        <f t="shared" ca="1" si="262"/>
        <v>-</v>
      </c>
      <c r="W655" s="38" t="str">
        <f t="shared" si="263"/>
        <v>-</v>
      </c>
      <c r="X655" s="39" t="str">
        <f t="shared" si="264"/>
        <v>-</v>
      </c>
      <c r="Y655" s="36" t="str">
        <f t="shared" ca="1" si="265"/>
        <v>-</v>
      </c>
      <c r="Z655" s="37" t="str">
        <f t="shared" ca="1" si="266"/>
        <v>-</v>
      </c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39" t="str">
        <f t="shared" si="247"/>
        <v>-</v>
      </c>
      <c r="AN655" s="39" t="str">
        <f t="shared" si="248"/>
        <v>-</v>
      </c>
      <c r="AO655" s="39" t="str">
        <f t="shared" si="249"/>
        <v>-</v>
      </c>
      <c r="AP655" s="39" t="str">
        <f t="shared" si="250"/>
        <v>-</v>
      </c>
      <c r="AQ655" s="39" t="str">
        <f t="shared" si="251"/>
        <v>-</v>
      </c>
      <c r="AR655" s="39" t="str">
        <f t="shared" si="252"/>
        <v>-</v>
      </c>
      <c r="AS655" s="39" t="str">
        <f t="shared" si="253"/>
        <v>-</v>
      </c>
      <c r="AT655" s="39" t="str">
        <f t="shared" si="254"/>
        <v>-</v>
      </c>
      <c r="AU655" s="39" t="str">
        <f t="shared" si="255"/>
        <v>-</v>
      </c>
      <c r="AV655" s="39" t="str">
        <f t="shared" si="256"/>
        <v>-</v>
      </c>
      <c r="AW655" s="39" t="str">
        <f t="shared" si="257"/>
        <v>-</v>
      </c>
      <c r="AX655" s="39" t="str">
        <f t="shared" si="258"/>
        <v>-</v>
      </c>
      <c r="AY655" s="3"/>
      <c r="AZ655" s="26"/>
      <c r="BA655" s="26"/>
      <c r="BB655" s="34"/>
      <c r="BC655" s="26"/>
      <c r="BD655" s="34"/>
      <c r="BE655" s="34"/>
      <c r="BF655" s="34"/>
      <c r="BI655" s="26"/>
    </row>
    <row r="656" spans="1:61" s="4" customFormat="1" ht="13.9" customHeight="1" x14ac:dyDescent="0.25">
      <c r="A656" s="3"/>
      <c r="B656" s="9" t="s">
        <v>716</v>
      </c>
      <c r="C656" s="5"/>
      <c r="D656" s="6"/>
      <c r="E656" s="7"/>
      <c r="F656" s="7"/>
      <c r="G656" s="7"/>
      <c r="H656" s="6"/>
      <c r="I656" s="6"/>
      <c r="J656" s="6">
        <f t="shared" si="259"/>
        <v>0</v>
      </c>
      <c r="K656" s="13" t="str">
        <f t="shared" si="246"/>
        <v>-</v>
      </c>
      <c r="L656" s="6" t="str">
        <f t="shared" si="243"/>
        <v/>
      </c>
      <c r="M656" s="25" t="str">
        <f>IF(I656="","-",IFERROR(VLOOKUP(L656,Segédlisták!$B$3:$C$18,2,0),"-"))</f>
        <v>-</v>
      </c>
      <c r="N656" s="42" t="str">
        <f t="shared" si="244"/>
        <v>-</v>
      </c>
      <c r="O656" s="43"/>
      <c r="P656" s="44" t="str">
        <f t="shared" si="260"/>
        <v>-</v>
      </c>
      <c r="Q656" s="7" t="s">
        <v>1071</v>
      </c>
      <c r="R656" s="1"/>
      <c r="S656" s="1"/>
      <c r="T656" s="17" t="str">
        <f t="shared" si="245"/>
        <v>-</v>
      </c>
      <c r="U656" s="36" t="str">
        <f t="shared" ca="1" si="261"/>
        <v>-</v>
      </c>
      <c r="V656" s="37" t="str">
        <f t="shared" ca="1" si="262"/>
        <v>-</v>
      </c>
      <c r="W656" s="38" t="str">
        <f t="shared" si="263"/>
        <v>-</v>
      </c>
      <c r="X656" s="39" t="str">
        <f t="shared" si="264"/>
        <v>-</v>
      </c>
      <c r="Y656" s="36" t="str">
        <f t="shared" ca="1" si="265"/>
        <v>-</v>
      </c>
      <c r="Z656" s="37" t="str">
        <f t="shared" ca="1" si="266"/>
        <v>-</v>
      </c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39" t="str">
        <f t="shared" si="247"/>
        <v>-</v>
      </c>
      <c r="AN656" s="39" t="str">
        <f t="shared" si="248"/>
        <v>-</v>
      </c>
      <c r="AO656" s="39" t="str">
        <f t="shared" si="249"/>
        <v>-</v>
      </c>
      <c r="AP656" s="39" t="str">
        <f t="shared" si="250"/>
        <v>-</v>
      </c>
      <c r="AQ656" s="39" t="str">
        <f t="shared" si="251"/>
        <v>-</v>
      </c>
      <c r="AR656" s="39" t="str">
        <f t="shared" si="252"/>
        <v>-</v>
      </c>
      <c r="AS656" s="39" t="str">
        <f t="shared" si="253"/>
        <v>-</v>
      </c>
      <c r="AT656" s="39" t="str">
        <f t="shared" si="254"/>
        <v>-</v>
      </c>
      <c r="AU656" s="39" t="str">
        <f t="shared" si="255"/>
        <v>-</v>
      </c>
      <c r="AV656" s="39" t="str">
        <f t="shared" si="256"/>
        <v>-</v>
      </c>
      <c r="AW656" s="39" t="str">
        <f t="shared" si="257"/>
        <v>-</v>
      </c>
      <c r="AX656" s="39" t="str">
        <f t="shared" si="258"/>
        <v>-</v>
      </c>
      <c r="AY656" s="3"/>
      <c r="AZ656" s="26"/>
      <c r="BA656" s="26"/>
      <c r="BB656" s="34"/>
      <c r="BC656" s="26"/>
      <c r="BD656" s="34"/>
      <c r="BE656" s="34"/>
      <c r="BF656" s="34"/>
      <c r="BI656" s="26"/>
    </row>
    <row r="657" spans="1:61" s="4" customFormat="1" ht="13.9" customHeight="1" x14ac:dyDescent="0.25">
      <c r="A657" s="3"/>
      <c r="B657" s="9" t="s">
        <v>717</v>
      </c>
      <c r="C657" s="5"/>
      <c r="D657" s="6"/>
      <c r="E657" s="7"/>
      <c r="F657" s="7"/>
      <c r="G657" s="7"/>
      <c r="H657" s="6"/>
      <c r="I657" s="6"/>
      <c r="J657" s="6">
        <f t="shared" si="259"/>
        <v>0</v>
      </c>
      <c r="K657" s="13" t="str">
        <f t="shared" si="246"/>
        <v>-</v>
      </c>
      <c r="L657" s="6" t="str">
        <f t="shared" si="243"/>
        <v/>
      </c>
      <c r="M657" s="25" t="str">
        <f>IF(I657="","-",IFERROR(VLOOKUP(L657,Segédlisták!$B$3:$C$18,2,0),"-"))</f>
        <v>-</v>
      </c>
      <c r="N657" s="42" t="str">
        <f t="shared" si="244"/>
        <v>-</v>
      </c>
      <c r="O657" s="43"/>
      <c r="P657" s="44" t="str">
        <f t="shared" si="260"/>
        <v>-</v>
      </c>
      <c r="Q657" s="7" t="s">
        <v>1071</v>
      </c>
      <c r="R657" s="1"/>
      <c r="S657" s="1"/>
      <c r="T657" s="17" t="str">
        <f t="shared" si="245"/>
        <v>-</v>
      </c>
      <c r="U657" s="36" t="str">
        <f t="shared" ca="1" si="261"/>
        <v>-</v>
      </c>
      <c r="V657" s="37" t="str">
        <f t="shared" ca="1" si="262"/>
        <v>-</v>
      </c>
      <c r="W657" s="38" t="str">
        <f t="shared" si="263"/>
        <v>-</v>
      </c>
      <c r="X657" s="39" t="str">
        <f t="shared" si="264"/>
        <v>-</v>
      </c>
      <c r="Y657" s="36" t="str">
        <f t="shared" ca="1" si="265"/>
        <v>-</v>
      </c>
      <c r="Z657" s="37" t="str">
        <f t="shared" ca="1" si="266"/>
        <v>-</v>
      </c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39" t="str">
        <f t="shared" si="247"/>
        <v>-</v>
      </c>
      <c r="AN657" s="39" t="str">
        <f t="shared" si="248"/>
        <v>-</v>
      </c>
      <c r="AO657" s="39" t="str">
        <f t="shared" si="249"/>
        <v>-</v>
      </c>
      <c r="AP657" s="39" t="str">
        <f t="shared" si="250"/>
        <v>-</v>
      </c>
      <c r="AQ657" s="39" t="str">
        <f t="shared" si="251"/>
        <v>-</v>
      </c>
      <c r="AR657" s="39" t="str">
        <f t="shared" si="252"/>
        <v>-</v>
      </c>
      <c r="AS657" s="39" t="str">
        <f t="shared" si="253"/>
        <v>-</v>
      </c>
      <c r="AT657" s="39" t="str">
        <f t="shared" si="254"/>
        <v>-</v>
      </c>
      <c r="AU657" s="39" t="str">
        <f t="shared" si="255"/>
        <v>-</v>
      </c>
      <c r="AV657" s="39" t="str">
        <f t="shared" si="256"/>
        <v>-</v>
      </c>
      <c r="AW657" s="39" t="str">
        <f t="shared" si="257"/>
        <v>-</v>
      </c>
      <c r="AX657" s="39" t="str">
        <f t="shared" si="258"/>
        <v>-</v>
      </c>
      <c r="AY657" s="3"/>
      <c r="AZ657" s="26"/>
      <c r="BA657" s="26"/>
      <c r="BB657" s="34"/>
      <c r="BC657" s="26"/>
      <c r="BD657" s="34"/>
      <c r="BE657" s="34"/>
      <c r="BF657" s="34"/>
      <c r="BI657" s="26"/>
    </row>
    <row r="658" spans="1:61" s="4" customFormat="1" ht="13.9" customHeight="1" x14ac:dyDescent="0.25">
      <c r="A658" s="3"/>
      <c r="B658" s="9" t="s">
        <v>718</v>
      </c>
      <c r="C658" s="5"/>
      <c r="D658" s="6"/>
      <c r="E658" s="7"/>
      <c r="F658" s="7"/>
      <c r="G658" s="7"/>
      <c r="H658" s="6"/>
      <c r="I658" s="6"/>
      <c r="J658" s="6">
        <f t="shared" si="259"/>
        <v>0</v>
      </c>
      <c r="K658" s="13" t="str">
        <f t="shared" si="246"/>
        <v>-</v>
      </c>
      <c r="L658" s="6" t="str">
        <f t="shared" si="243"/>
        <v/>
      </c>
      <c r="M658" s="25" t="str">
        <f>IF(I658="","-",IFERROR(VLOOKUP(L658,Segédlisták!$B$3:$C$18,2,0),"-"))</f>
        <v>-</v>
      </c>
      <c r="N658" s="42" t="str">
        <f t="shared" si="244"/>
        <v>-</v>
      </c>
      <c r="O658" s="43"/>
      <c r="P658" s="44" t="str">
        <f t="shared" si="260"/>
        <v>-</v>
      </c>
      <c r="Q658" s="7" t="s">
        <v>1071</v>
      </c>
      <c r="R658" s="1"/>
      <c r="S658" s="1"/>
      <c r="T658" s="17" t="str">
        <f t="shared" si="245"/>
        <v>-</v>
      </c>
      <c r="U658" s="36" t="str">
        <f t="shared" ca="1" si="261"/>
        <v>-</v>
      </c>
      <c r="V658" s="37" t="str">
        <f t="shared" ca="1" si="262"/>
        <v>-</v>
      </c>
      <c r="W658" s="38" t="str">
        <f t="shared" si="263"/>
        <v>-</v>
      </c>
      <c r="X658" s="39" t="str">
        <f t="shared" si="264"/>
        <v>-</v>
      </c>
      <c r="Y658" s="36" t="str">
        <f t="shared" ca="1" si="265"/>
        <v>-</v>
      </c>
      <c r="Z658" s="37" t="str">
        <f t="shared" ca="1" si="266"/>
        <v>-</v>
      </c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39" t="str">
        <f t="shared" si="247"/>
        <v>-</v>
      </c>
      <c r="AN658" s="39" t="str">
        <f t="shared" si="248"/>
        <v>-</v>
      </c>
      <c r="AO658" s="39" t="str">
        <f t="shared" si="249"/>
        <v>-</v>
      </c>
      <c r="AP658" s="39" t="str">
        <f t="shared" si="250"/>
        <v>-</v>
      </c>
      <c r="AQ658" s="39" t="str">
        <f t="shared" si="251"/>
        <v>-</v>
      </c>
      <c r="AR658" s="39" t="str">
        <f t="shared" si="252"/>
        <v>-</v>
      </c>
      <c r="AS658" s="39" t="str">
        <f t="shared" si="253"/>
        <v>-</v>
      </c>
      <c r="AT658" s="39" t="str">
        <f t="shared" si="254"/>
        <v>-</v>
      </c>
      <c r="AU658" s="39" t="str">
        <f t="shared" si="255"/>
        <v>-</v>
      </c>
      <c r="AV658" s="39" t="str">
        <f t="shared" si="256"/>
        <v>-</v>
      </c>
      <c r="AW658" s="39" t="str">
        <f t="shared" si="257"/>
        <v>-</v>
      </c>
      <c r="AX658" s="39" t="str">
        <f t="shared" si="258"/>
        <v>-</v>
      </c>
      <c r="AY658" s="3"/>
      <c r="AZ658" s="26"/>
      <c r="BA658" s="26"/>
      <c r="BB658" s="34"/>
      <c r="BC658" s="26"/>
      <c r="BD658" s="34"/>
      <c r="BE658" s="34"/>
      <c r="BF658" s="34"/>
      <c r="BI658" s="26"/>
    </row>
    <row r="659" spans="1:61" s="4" customFormat="1" ht="13.9" customHeight="1" x14ac:dyDescent="0.25">
      <c r="A659" s="3"/>
      <c r="B659" s="9" t="s">
        <v>719</v>
      </c>
      <c r="C659" s="5"/>
      <c r="D659" s="6"/>
      <c r="E659" s="7"/>
      <c r="F659" s="7"/>
      <c r="G659" s="7"/>
      <c r="H659" s="6"/>
      <c r="I659" s="6"/>
      <c r="J659" s="6">
        <f t="shared" si="259"/>
        <v>0</v>
      </c>
      <c r="K659" s="13" t="str">
        <f t="shared" si="246"/>
        <v>-</v>
      </c>
      <c r="L659" s="6" t="str">
        <f t="shared" si="243"/>
        <v/>
      </c>
      <c r="M659" s="25" t="str">
        <f>IF(I659="","-",IFERROR(VLOOKUP(L659,Segédlisták!$B$3:$C$18,2,0),"-"))</f>
        <v>-</v>
      </c>
      <c r="N659" s="42" t="str">
        <f t="shared" si="244"/>
        <v>-</v>
      </c>
      <c r="O659" s="43"/>
      <c r="P659" s="44" t="str">
        <f t="shared" si="260"/>
        <v>-</v>
      </c>
      <c r="Q659" s="7" t="s">
        <v>1071</v>
      </c>
      <c r="R659" s="1"/>
      <c r="S659" s="1"/>
      <c r="T659" s="17" t="str">
        <f t="shared" si="245"/>
        <v>-</v>
      </c>
      <c r="U659" s="36" t="str">
        <f t="shared" ca="1" si="261"/>
        <v>-</v>
      </c>
      <c r="V659" s="37" t="str">
        <f t="shared" ca="1" si="262"/>
        <v>-</v>
      </c>
      <c r="W659" s="38" t="str">
        <f t="shared" si="263"/>
        <v>-</v>
      </c>
      <c r="X659" s="39" t="str">
        <f t="shared" si="264"/>
        <v>-</v>
      </c>
      <c r="Y659" s="36" t="str">
        <f t="shared" ca="1" si="265"/>
        <v>-</v>
      </c>
      <c r="Z659" s="37" t="str">
        <f t="shared" ca="1" si="266"/>
        <v>-</v>
      </c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39" t="str">
        <f t="shared" si="247"/>
        <v>-</v>
      </c>
      <c r="AN659" s="39" t="str">
        <f t="shared" si="248"/>
        <v>-</v>
      </c>
      <c r="AO659" s="39" t="str">
        <f t="shared" si="249"/>
        <v>-</v>
      </c>
      <c r="AP659" s="39" t="str">
        <f t="shared" si="250"/>
        <v>-</v>
      </c>
      <c r="AQ659" s="39" t="str">
        <f t="shared" si="251"/>
        <v>-</v>
      </c>
      <c r="AR659" s="39" t="str">
        <f t="shared" si="252"/>
        <v>-</v>
      </c>
      <c r="AS659" s="39" t="str">
        <f t="shared" si="253"/>
        <v>-</v>
      </c>
      <c r="AT659" s="39" t="str">
        <f t="shared" si="254"/>
        <v>-</v>
      </c>
      <c r="AU659" s="39" t="str">
        <f t="shared" si="255"/>
        <v>-</v>
      </c>
      <c r="AV659" s="39" t="str">
        <f t="shared" si="256"/>
        <v>-</v>
      </c>
      <c r="AW659" s="39" t="str">
        <f t="shared" si="257"/>
        <v>-</v>
      </c>
      <c r="AX659" s="39" t="str">
        <f t="shared" si="258"/>
        <v>-</v>
      </c>
      <c r="AY659" s="3"/>
      <c r="AZ659" s="26"/>
      <c r="BA659" s="26"/>
      <c r="BB659" s="34"/>
      <c r="BC659" s="26"/>
      <c r="BD659" s="34"/>
      <c r="BE659" s="34"/>
      <c r="BF659" s="34"/>
      <c r="BI659" s="26"/>
    </row>
    <row r="660" spans="1:61" s="4" customFormat="1" ht="13.9" customHeight="1" x14ac:dyDescent="0.25">
      <c r="A660" s="3"/>
      <c r="B660" s="9" t="s">
        <v>720</v>
      </c>
      <c r="C660" s="5"/>
      <c r="D660" s="6"/>
      <c r="E660" s="7"/>
      <c r="F660" s="7"/>
      <c r="G660" s="7"/>
      <c r="H660" s="6"/>
      <c r="I660" s="6"/>
      <c r="J660" s="6">
        <f t="shared" si="259"/>
        <v>0</v>
      </c>
      <c r="K660" s="13" t="str">
        <f t="shared" si="246"/>
        <v>-</v>
      </c>
      <c r="L660" s="6" t="str">
        <f t="shared" si="243"/>
        <v/>
      </c>
      <c r="M660" s="25" t="str">
        <f>IF(I660="","-",IFERROR(VLOOKUP(L660,Segédlisták!$B$3:$C$18,2,0),"-"))</f>
        <v>-</v>
      </c>
      <c r="N660" s="42" t="str">
        <f t="shared" si="244"/>
        <v>-</v>
      </c>
      <c r="O660" s="43"/>
      <c r="P660" s="44" t="str">
        <f t="shared" si="260"/>
        <v>-</v>
      </c>
      <c r="Q660" s="7" t="s">
        <v>1071</v>
      </c>
      <c r="R660" s="1"/>
      <c r="S660" s="1"/>
      <c r="T660" s="17" t="str">
        <f t="shared" si="245"/>
        <v>-</v>
      </c>
      <c r="U660" s="36" t="str">
        <f t="shared" ca="1" si="261"/>
        <v>-</v>
      </c>
      <c r="V660" s="37" t="str">
        <f t="shared" ca="1" si="262"/>
        <v>-</v>
      </c>
      <c r="W660" s="38" t="str">
        <f t="shared" si="263"/>
        <v>-</v>
      </c>
      <c r="X660" s="39" t="str">
        <f t="shared" si="264"/>
        <v>-</v>
      </c>
      <c r="Y660" s="36" t="str">
        <f t="shared" ca="1" si="265"/>
        <v>-</v>
      </c>
      <c r="Z660" s="37" t="str">
        <f t="shared" ca="1" si="266"/>
        <v>-</v>
      </c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39" t="str">
        <f t="shared" si="247"/>
        <v>-</v>
      </c>
      <c r="AN660" s="39" t="str">
        <f t="shared" si="248"/>
        <v>-</v>
      </c>
      <c r="AO660" s="39" t="str">
        <f t="shared" si="249"/>
        <v>-</v>
      </c>
      <c r="AP660" s="39" t="str">
        <f t="shared" si="250"/>
        <v>-</v>
      </c>
      <c r="AQ660" s="39" t="str">
        <f t="shared" si="251"/>
        <v>-</v>
      </c>
      <c r="AR660" s="39" t="str">
        <f t="shared" si="252"/>
        <v>-</v>
      </c>
      <c r="AS660" s="39" t="str">
        <f t="shared" si="253"/>
        <v>-</v>
      </c>
      <c r="AT660" s="39" t="str">
        <f t="shared" si="254"/>
        <v>-</v>
      </c>
      <c r="AU660" s="39" t="str">
        <f t="shared" si="255"/>
        <v>-</v>
      </c>
      <c r="AV660" s="39" t="str">
        <f t="shared" si="256"/>
        <v>-</v>
      </c>
      <c r="AW660" s="39" t="str">
        <f t="shared" si="257"/>
        <v>-</v>
      </c>
      <c r="AX660" s="39" t="str">
        <f t="shared" si="258"/>
        <v>-</v>
      </c>
      <c r="AY660" s="3"/>
      <c r="AZ660" s="26"/>
      <c r="BA660" s="26"/>
      <c r="BB660" s="34"/>
      <c r="BC660" s="26"/>
      <c r="BD660" s="34"/>
      <c r="BE660" s="34"/>
      <c r="BF660" s="34"/>
      <c r="BI660" s="26"/>
    </row>
    <row r="661" spans="1:61" s="4" customFormat="1" ht="13.9" customHeight="1" x14ac:dyDescent="0.25">
      <c r="A661" s="3"/>
      <c r="B661" s="9" t="s">
        <v>721</v>
      </c>
      <c r="C661" s="5"/>
      <c r="D661" s="6"/>
      <c r="E661" s="7"/>
      <c r="F661" s="7"/>
      <c r="G661" s="7"/>
      <c r="H661" s="6"/>
      <c r="I661" s="6"/>
      <c r="J661" s="6">
        <f t="shared" si="259"/>
        <v>0</v>
      </c>
      <c r="K661" s="13" t="str">
        <f t="shared" si="246"/>
        <v>-</v>
      </c>
      <c r="L661" s="6" t="str">
        <f t="shared" si="243"/>
        <v/>
      </c>
      <c r="M661" s="25" t="str">
        <f>IF(I661="","-",IFERROR(VLOOKUP(L661,Segédlisták!$B$3:$C$18,2,0),"-"))</f>
        <v>-</v>
      </c>
      <c r="N661" s="42" t="str">
        <f t="shared" si="244"/>
        <v>-</v>
      </c>
      <c r="O661" s="43"/>
      <c r="P661" s="44" t="str">
        <f t="shared" si="260"/>
        <v>-</v>
      </c>
      <c r="Q661" s="7" t="s">
        <v>1071</v>
      </c>
      <c r="R661" s="1"/>
      <c r="S661" s="1"/>
      <c r="T661" s="17" t="str">
        <f t="shared" si="245"/>
        <v>-</v>
      </c>
      <c r="U661" s="36" t="str">
        <f t="shared" ca="1" si="261"/>
        <v>-</v>
      </c>
      <c r="V661" s="37" t="str">
        <f t="shared" ca="1" si="262"/>
        <v>-</v>
      </c>
      <c r="W661" s="38" t="str">
        <f t="shared" si="263"/>
        <v>-</v>
      </c>
      <c r="X661" s="39" t="str">
        <f t="shared" si="264"/>
        <v>-</v>
      </c>
      <c r="Y661" s="36" t="str">
        <f t="shared" ca="1" si="265"/>
        <v>-</v>
      </c>
      <c r="Z661" s="37" t="str">
        <f t="shared" ca="1" si="266"/>
        <v>-</v>
      </c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39" t="str">
        <f t="shared" si="247"/>
        <v>-</v>
      </c>
      <c r="AN661" s="39" t="str">
        <f t="shared" si="248"/>
        <v>-</v>
      </c>
      <c r="AO661" s="39" t="str">
        <f t="shared" si="249"/>
        <v>-</v>
      </c>
      <c r="AP661" s="39" t="str">
        <f t="shared" si="250"/>
        <v>-</v>
      </c>
      <c r="AQ661" s="39" t="str">
        <f t="shared" si="251"/>
        <v>-</v>
      </c>
      <c r="AR661" s="39" t="str">
        <f t="shared" si="252"/>
        <v>-</v>
      </c>
      <c r="AS661" s="39" t="str">
        <f t="shared" si="253"/>
        <v>-</v>
      </c>
      <c r="AT661" s="39" t="str">
        <f t="shared" si="254"/>
        <v>-</v>
      </c>
      <c r="AU661" s="39" t="str">
        <f t="shared" si="255"/>
        <v>-</v>
      </c>
      <c r="AV661" s="39" t="str">
        <f t="shared" si="256"/>
        <v>-</v>
      </c>
      <c r="AW661" s="39" t="str">
        <f t="shared" si="257"/>
        <v>-</v>
      </c>
      <c r="AX661" s="39" t="str">
        <f t="shared" si="258"/>
        <v>-</v>
      </c>
      <c r="AY661" s="3"/>
      <c r="AZ661" s="26"/>
      <c r="BA661" s="26"/>
      <c r="BB661" s="34"/>
      <c r="BC661" s="26"/>
      <c r="BD661" s="34"/>
      <c r="BE661" s="34"/>
      <c r="BF661" s="34"/>
      <c r="BI661" s="26"/>
    </row>
    <row r="662" spans="1:61" s="4" customFormat="1" ht="13.9" customHeight="1" x14ac:dyDescent="0.25">
      <c r="A662" s="3"/>
      <c r="B662" s="9" t="s">
        <v>722</v>
      </c>
      <c r="C662" s="5"/>
      <c r="D662" s="6"/>
      <c r="E662" s="7"/>
      <c r="F662" s="7"/>
      <c r="G662" s="7"/>
      <c r="H662" s="6"/>
      <c r="I662" s="6"/>
      <c r="J662" s="6">
        <f t="shared" si="259"/>
        <v>0</v>
      </c>
      <c r="K662" s="13" t="str">
        <f t="shared" si="246"/>
        <v>-</v>
      </c>
      <c r="L662" s="6" t="str">
        <f t="shared" si="243"/>
        <v/>
      </c>
      <c r="M662" s="25" t="str">
        <f>IF(I662="","-",IFERROR(VLOOKUP(L662,Segédlisták!$B$3:$C$18,2,0),"-"))</f>
        <v>-</v>
      </c>
      <c r="N662" s="42" t="str">
        <f t="shared" si="244"/>
        <v>-</v>
      </c>
      <c r="O662" s="43"/>
      <c r="P662" s="44" t="str">
        <f t="shared" si="260"/>
        <v>-</v>
      </c>
      <c r="Q662" s="7" t="s">
        <v>1071</v>
      </c>
      <c r="R662" s="1"/>
      <c r="S662" s="1"/>
      <c r="T662" s="17" t="str">
        <f t="shared" si="245"/>
        <v>-</v>
      </c>
      <c r="U662" s="36" t="str">
        <f t="shared" ca="1" si="261"/>
        <v>-</v>
      </c>
      <c r="V662" s="37" t="str">
        <f t="shared" ca="1" si="262"/>
        <v>-</v>
      </c>
      <c r="W662" s="38" t="str">
        <f t="shared" si="263"/>
        <v>-</v>
      </c>
      <c r="X662" s="39" t="str">
        <f t="shared" si="264"/>
        <v>-</v>
      </c>
      <c r="Y662" s="36" t="str">
        <f t="shared" ca="1" si="265"/>
        <v>-</v>
      </c>
      <c r="Z662" s="37" t="str">
        <f t="shared" ca="1" si="266"/>
        <v>-</v>
      </c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39" t="str">
        <f t="shared" si="247"/>
        <v>-</v>
      </c>
      <c r="AN662" s="39" t="str">
        <f t="shared" si="248"/>
        <v>-</v>
      </c>
      <c r="AO662" s="39" t="str">
        <f t="shared" si="249"/>
        <v>-</v>
      </c>
      <c r="AP662" s="39" t="str">
        <f t="shared" si="250"/>
        <v>-</v>
      </c>
      <c r="AQ662" s="39" t="str">
        <f t="shared" si="251"/>
        <v>-</v>
      </c>
      <c r="AR662" s="39" t="str">
        <f t="shared" si="252"/>
        <v>-</v>
      </c>
      <c r="AS662" s="39" t="str">
        <f t="shared" si="253"/>
        <v>-</v>
      </c>
      <c r="AT662" s="39" t="str">
        <f t="shared" si="254"/>
        <v>-</v>
      </c>
      <c r="AU662" s="39" t="str">
        <f t="shared" si="255"/>
        <v>-</v>
      </c>
      <c r="AV662" s="39" t="str">
        <f t="shared" si="256"/>
        <v>-</v>
      </c>
      <c r="AW662" s="39" t="str">
        <f t="shared" si="257"/>
        <v>-</v>
      </c>
      <c r="AX662" s="39" t="str">
        <f t="shared" si="258"/>
        <v>-</v>
      </c>
      <c r="AY662" s="3"/>
      <c r="AZ662" s="26"/>
      <c r="BA662" s="26"/>
      <c r="BB662" s="34"/>
      <c r="BC662" s="26"/>
      <c r="BD662" s="34"/>
      <c r="BE662" s="34"/>
      <c r="BF662" s="34"/>
      <c r="BI662" s="26"/>
    </row>
    <row r="663" spans="1:61" s="4" customFormat="1" ht="13.9" customHeight="1" x14ac:dyDescent="0.25">
      <c r="A663" s="3"/>
      <c r="B663" s="9" t="s">
        <v>723</v>
      </c>
      <c r="C663" s="5"/>
      <c r="D663" s="6"/>
      <c r="E663" s="7"/>
      <c r="F663" s="7"/>
      <c r="G663" s="7"/>
      <c r="H663" s="6"/>
      <c r="I663" s="6"/>
      <c r="J663" s="6">
        <f t="shared" si="259"/>
        <v>0</v>
      </c>
      <c r="K663" s="13" t="str">
        <f t="shared" si="246"/>
        <v>-</v>
      </c>
      <c r="L663" s="6" t="str">
        <f t="shared" si="243"/>
        <v/>
      </c>
      <c r="M663" s="25" t="str">
        <f>IF(I663="","-",IFERROR(VLOOKUP(L663,Segédlisták!$B$3:$C$18,2,0),"-"))</f>
        <v>-</v>
      </c>
      <c r="N663" s="42" t="str">
        <f t="shared" si="244"/>
        <v>-</v>
      </c>
      <c r="O663" s="43"/>
      <c r="P663" s="44" t="str">
        <f t="shared" si="260"/>
        <v>-</v>
      </c>
      <c r="Q663" s="7" t="s">
        <v>1071</v>
      </c>
      <c r="R663" s="1"/>
      <c r="S663" s="1"/>
      <c r="T663" s="17" t="str">
        <f t="shared" si="245"/>
        <v>-</v>
      </c>
      <c r="U663" s="36" t="str">
        <f t="shared" ca="1" si="261"/>
        <v>-</v>
      </c>
      <c r="V663" s="37" t="str">
        <f t="shared" ca="1" si="262"/>
        <v>-</v>
      </c>
      <c r="W663" s="38" t="str">
        <f t="shared" si="263"/>
        <v>-</v>
      </c>
      <c r="X663" s="39" t="str">
        <f t="shared" si="264"/>
        <v>-</v>
      </c>
      <c r="Y663" s="36" t="str">
        <f t="shared" ca="1" si="265"/>
        <v>-</v>
      </c>
      <c r="Z663" s="37" t="str">
        <f t="shared" ca="1" si="266"/>
        <v>-</v>
      </c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39" t="str">
        <f t="shared" si="247"/>
        <v>-</v>
      </c>
      <c r="AN663" s="39" t="str">
        <f t="shared" si="248"/>
        <v>-</v>
      </c>
      <c r="AO663" s="39" t="str">
        <f t="shared" si="249"/>
        <v>-</v>
      </c>
      <c r="AP663" s="39" t="str">
        <f t="shared" si="250"/>
        <v>-</v>
      </c>
      <c r="AQ663" s="39" t="str">
        <f t="shared" si="251"/>
        <v>-</v>
      </c>
      <c r="AR663" s="39" t="str">
        <f t="shared" si="252"/>
        <v>-</v>
      </c>
      <c r="AS663" s="39" t="str">
        <f t="shared" si="253"/>
        <v>-</v>
      </c>
      <c r="AT663" s="39" t="str">
        <f t="shared" si="254"/>
        <v>-</v>
      </c>
      <c r="AU663" s="39" t="str">
        <f t="shared" si="255"/>
        <v>-</v>
      </c>
      <c r="AV663" s="39" t="str">
        <f t="shared" si="256"/>
        <v>-</v>
      </c>
      <c r="AW663" s="39" t="str">
        <f t="shared" si="257"/>
        <v>-</v>
      </c>
      <c r="AX663" s="39" t="str">
        <f t="shared" si="258"/>
        <v>-</v>
      </c>
      <c r="AY663" s="3"/>
      <c r="AZ663" s="26"/>
      <c r="BA663" s="26"/>
      <c r="BB663" s="34"/>
      <c r="BC663" s="26"/>
      <c r="BD663" s="34"/>
      <c r="BE663" s="34"/>
      <c r="BF663" s="34"/>
      <c r="BI663" s="26"/>
    </row>
    <row r="664" spans="1:61" s="4" customFormat="1" ht="13.9" customHeight="1" x14ac:dyDescent="0.25">
      <c r="A664" s="3"/>
      <c r="B664" s="9" t="s">
        <v>724</v>
      </c>
      <c r="C664" s="5"/>
      <c r="D664" s="6"/>
      <c r="E664" s="7"/>
      <c r="F664" s="7"/>
      <c r="G664" s="7"/>
      <c r="H664" s="6"/>
      <c r="I664" s="6"/>
      <c r="J664" s="6">
        <f t="shared" si="259"/>
        <v>0</v>
      </c>
      <c r="K664" s="13" t="str">
        <f t="shared" si="246"/>
        <v>-</v>
      </c>
      <c r="L664" s="6" t="str">
        <f t="shared" si="243"/>
        <v/>
      </c>
      <c r="M664" s="25" t="str">
        <f>IF(I664="","-",IFERROR(VLOOKUP(L664,Segédlisták!$B$3:$C$18,2,0),"-"))</f>
        <v>-</v>
      </c>
      <c r="N664" s="42" t="str">
        <f t="shared" si="244"/>
        <v>-</v>
      </c>
      <c r="O664" s="43"/>
      <c r="P664" s="44" t="str">
        <f t="shared" si="260"/>
        <v>-</v>
      </c>
      <c r="Q664" s="7" t="s">
        <v>1071</v>
      </c>
      <c r="R664" s="1"/>
      <c r="S664" s="1"/>
      <c r="T664" s="17" t="str">
        <f t="shared" si="245"/>
        <v>-</v>
      </c>
      <c r="U664" s="36" t="str">
        <f t="shared" ca="1" si="261"/>
        <v>-</v>
      </c>
      <c r="V664" s="37" t="str">
        <f t="shared" ca="1" si="262"/>
        <v>-</v>
      </c>
      <c r="W664" s="38" t="str">
        <f t="shared" si="263"/>
        <v>-</v>
      </c>
      <c r="X664" s="39" t="str">
        <f t="shared" si="264"/>
        <v>-</v>
      </c>
      <c r="Y664" s="36" t="str">
        <f t="shared" ca="1" si="265"/>
        <v>-</v>
      </c>
      <c r="Z664" s="37" t="str">
        <f t="shared" ca="1" si="266"/>
        <v>-</v>
      </c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39" t="str">
        <f t="shared" si="247"/>
        <v>-</v>
      </c>
      <c r="AN664" s="39" t="str">
        <f t="shared" si="248"/>
        <v>-</v>
      </c>
      <c r="AO664" s="39" t="str">
        <f t="shared" si="249"/>
        <v>-</v>
      </c>
      <c r="AP664" s="39" t="str">
        <f t="shared" si="250"/>
        <v>-</v>
      </c>
      <c r="AQ664" s="39" t="str">
        <f t="shared" si="251"/>
        <v>-</v>
      </c>
      <c r="AR664" s="39" t="str">
        <f t="shared" si="252"/>
        <v>-</v>
      </c>
      <c r="AS664" s="39" t="str">
        <f t="shared" si="253"/>
        <v>-</v>
      </c>
      <c r="AT664" s="39" t="str">
        <f t="shared" si="254"/>
        <v>-</v>
      </c>
      <c r="AU664" s="39" t="str">
        <f t="shared" si="255"/>
        <v>-</v>
      </c>
      <c r="AV664" s="39" t="str">
        <f t="shared" si="256"/>
        <v>-</v>
      </c>
      <c r="AW664" s="39" t="str">
        <f t="shared" si="257"/>
        <v>-</v>
      </c>
      <c r="AX664" s="39" t="str">
        <f t="shared" si="258"/>
        <v>-</v>
      </c>
      <c r="AY664" s="3"/>
      <c r="AZ664" s="26"/>
      <c r="BA664" s="26"/>
      <c r="BB664" s="34"/>
      <c r="BC664" s="26"/>
      <c r="BD664" s="34"/>
      <c r="BE664" s="34"/>
      <c r="BF664" s="34"/>
      <c r="BI664" s="26"/>
    </row>
    <row r="665" spans="1:61" s="4" customFormat="1" ht="13.9" customHeight="1" x14ac:dyDescent="0.25">
      <c r="A665" s="3"/>
      <c r="B665" s="9" t="s">
        <v>725</v>
      </c>
      <c r="C665" s="5"/>
      <c r="D665" s="6"/>
      <c r="E665" s="7"/>
      <c r="F665" s="7"/>
      <c r="G665" s="7"/>
      <c r="H665" s="6"/>
      <c r="I665" s="6"/>
      <c r="J665" s="6">
        <f t="shared" si="259"/>
        <v>0</v>
      </c>
      <c r="K665" s="13" t="str">
        <f t="shared" si="246"/>
        <v>-</v>
      </c>
      <c r="L665" s="6" t="str">
        <f t="shared" si="243"/>
        <v/>
      </c>
      <c r="M665" s="25" t="str">
        <f>IF(I665="","-",IFERROR(VLOOKUP(L665,Segédlisták!$B$3:$C$18,2,0),"-"))</f>
        <v>-</v>
      </c>
      <c r="N665" s="42" t="str">
        <f t="shared" si="244"/>
        <v>-</v>
      </c>
      <c r="O665" s="43"/>
      <c r="P665" s="44" t="str">
        <f t="shared" si="260"/>
        <v>-</v>
      </c>
      <c r="Q665" s="7" t="s">
        <v>1071</v>
      </c>
      <c r="R665" s="1"/>
      <c r="S665" s="1"/>
      <c r="T665" s="17" t="str">
        <f t="shared" si="245"/>
        <v>-</v>
      </c>
      <c r="U665" s="36" t="str">
        <f t="shared" ca="1" si="261"/>
        <v>-</v>
      </c>
      <c r="V665" s="37" t="str">
        <f t="shared" ca="1" si="262"/>
        <v>-</v>
      </c>
      <c r="W665" s="38" t="str">
        <f t="shared" si="263"/>
        <v>-</v>
      </c>
      <c r="X665" s="39" t="str">
        <f t="shared" si="264"/>
        <v>-</v>
      </c>
      <c r="Y665" s="36" t="str">
        <f t="shared" ca="1" si="265"/>
        <v>-</v>
      </c>
      <c r="Z665" s="37" t="str">
        <f t="shared" ca="1" si="266"/>
        <v>-</v>
      </c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39" t="str">
        <f t="shared" si="247"/>
        <v>-</v>
      </c>
      <c r="AN665" s="39" t="str">
        <f t="shared" si="248"/>
        <v>-</v>
      </c>
      <c r="AO665" s="39" t="str">
        <f t="shared" si="249"/>
        <v>-</v>
      </c>
      <c r="AP665" s="39" t="str">
        <f t="shared" si="250"/>
        <v>-</v>
      </c>
      <c r="AQ665" s="39" t="str">
        <f t="shared" si="251"/>
        <v>-</v>
      </c>
      <c r="AR665" s="39" t="str">
        <f t="shared" si="252"/>
        <v>-</v>
      </c>
      <c r="AS665" s="39" t="str">
        <f t="shared" si="253"/>
        <v>-</v>
      </c>
      <c r="AT665" s="39" t="str">
        <f t="shared" si="254"/>
        <v>-</v>
      </c>
      <c r="AU665" s="39" t="str">
        <f t="shared" si="255"/>
        <v>-</v>
      </c>
      <c r="AV665" s="39" t="str">
        <f t="shared" si="256"/>
        <v>-</v>
      </c>
      <c r="AW665" s="39" t="str">
        <f t="shared" si="257"/>
        <v>-</v>
      </c>
      <c r="AX665" s="39" t="str">
        <f t="shared" si="258"/>
        <v>-</v>
      </c>
      <c r="AY665" s="3"/>
      <c r="AZ665" s="26"/>
      <c r="BA665" s="26"/>
      <c r="BB665" s="34"/>
      <c r="BC665" s="26"/>
      <c r="BD665" s="34"/>
      <c r="BE665" s="34"/>
      <c r="BF665" s="34"/>
      <c r="BI665" s="26"/>
    </row>
    <row r="666" spans="1:61" s="4" customFormat="1" ht="13.9" customHeight="1" x14ac:dyDescent="0.25">
      <c r="A666" s="3"/>
      <c r="B666" s="9" t="s">
        <v>726</v>
      </c>
      <c r="C666" s="5"/>
      <c r="D666" s="6"/>
      <c r="E666" s="7"/>
      <c r="F666" s="7"/>
      <c r="G666" s="7"/>
      <c r="H666" s="6"/>
      <c r="I666" s="6"/>
      <c r="J666" s="6">
        <f t="shared" si="259"/>
        <v>0</v>
      </c>
      <c r="K666" s="13" t="str">
        <f t="shared" si="246"/>
        <v>-</v>
      </c>
      <c r="L666" s="6" t="str">
        <f t="shared" si="243"/>
        <v/>
      </c>
      <c r="M666" s="25" t="str">
        <f>IF(I666="","-",IFERROR(VLOOKUP(L666,Segédlisták!$B$3:$C$18,2,0),"-"))</f>
        <v>-</v>
      </c>
      <c r="N666" s="42" t="str">
        <f t="shared" si="244"/>
        <v>-</v>
      </c>
      <c r="O666" s="43"/>
      <c r="P666" s="44" t="str">
        <f t="shared" si="260"/>
        <v>-</v>
      </c>
      <c r="Q666" s="7" t="s">
        <v>1071</v>
      </c>
      <c r="R666" s="1"/>
      <c r="S666" s="1"/>
      <c r="T666" s="17" t="str">
        <f t="shared" si="245"/>
        <v>-</v>
      </c>
      <c r="U666" s="36" t="str">
        <f t="shared" ca="1" si="261"/>
        <v>-</v>
      </c>
      <c r="V666" s="37" t="str">
        <f t="shared" ca="1" si="262"/>
        <v>-</v>
      </c>
      <c r="W666" s="38" t="str">
        <f t="shared" si="263"/>
        <v>-</v>
      </c>
      <c r="X666" s="39" t="str">
        <f t="shared" si="264"/>
        <v>-</v>
      </c>
      <c r="Y666" s="36" t="str">
        <f t="shared" ca="1" si="265"/>
        <v>-</v>
      </c>
      <c r="Z666" s="37" t="str">
        <f t="shared" ca="1" si="266"/>
        <v>-</v>
      </c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39" t="str">
        <f t="shared" si="247"/>
        <v>-</v>
      </c>
      <c r="AN666" s="39" t="str">
        <f t="shared" si="248"/>
        <v>-</v>
      </c>
      <c r="AO666" s="39" t="str">
        <f t="shared" si="249"/>
        <v>-</v>
      </c>
      <c r="AP666" s="39" t="str">
        <f t="shared" si="250"/>
        <v>-</v>
      </c>
      <c r="AQ666" s="39" t="str">
        <f t="shared" si="251"/>
        <v>-</v>
      </c>
      <c r="AR666" s="39" t="str">
        <f t="shared" si="252"/>
        <v>-</v>
      </c>
      <c r="AS666" s="39" t="str">
        <f t="shared" si="253"/>
        <v>-</v>
      </c>
      <c r="AT666" s="39" t="str">
        <f t="shared" si="254"/>
        <v>-</v>
      </c>
      <c r="AU666" s="39" t="str">
        <f t="shared" si="255"/>
        <v>-</v>
      </c>
      <c r="AV666" s="39" t="str">
        <f t="shared" si="256"/>
        <v>-</v>
      </c>
      <c r="AW666" s="39" t="str">
        <f t="shared" si="257"/>
        <v>-</v>
      </c>
      <c r="AX666" s="39" t="str">
        <f t="shared" si="258"/>
        <v>-</v>
      </c>
      <c r="AY666" s="3"/>
      <c r="AZ666" s="26"/>
      <c r="BA666" s="26"/>
      <c r="BB666" s="34"/>
      <c r="BC666" s="26"/>
      <c r="BD666" s="34"/>
      <c r="BE666" s="34"/>
      <c r="BF666" s="34"/>
      <c r="BI666" s="26"/>
    </row>
    <row r="667" spans="1:61" s="4" customFormat="1" ht="13.9" customHeight="1" x14ac:dyDescent="0.25">
      <c r="A667" s="3"/>
      <c r="B667" s="9" t="s">
        <v>727</v>
      </c>
      <c r="C667" s="5"/>
      <c r="D667" s="6"/>
      <c r="E667" s="7"/>
      <c r="F667" s="7"/>
      <c r="G667" s="7"/>
      <c r="H667" s="6"/>
      <c r="I667" s="6"/>
      <c r="J667" s="6">
        <f t="shared" si="259"/>
        <v>0</v>
      </c>
      <c r="K667" s="13" t="str">
        <f t="shared" si="246"/>
        <v>-</v>
      </c>
      <c r="L667" s="6" t="str">
        <f t="shared" si="243"/>
        <v/>
      </c>
      <c r="M667" s="25" t="str">
        <f>IF(I667="","-",IFERROR(VLOOKUP(L667,Segédlisták!$B$3:$C$18,2,0),"-"))</f>
        <v>-</v>
      </c>
      <c r="N667" s="42" t="str">
        <f t="shared" si="244"/>
        <v>-</v>
      </c>
      <c r="O667" s="43"/>
      <c r="P667" s="44" t="str">
        <f t="shared" si="260"/>
        <v>-</v>
      </c>
      <c r="Q667" s="7" t="s">
        <v>1071</v>
      </c>
      <c r="R667" s="1"/>
      <c r="S667" s="1"/>
      <c r="T667" s="17" t="str">
        <f t="shared" si="245"/>
        <v>-</v>
      </c>
      <c r="U667" s="36" t="str">
        <f t="shared" ca="1" si="261"/>
        <v>-</v>
      </c>
      <c r="V667" s="37" t="str">
        <f t="shared" ca="1" si="262"/>
        <v>-</v>
      </c>
      <c r="W667" s="38" t="str">
        <f t="shared" si="263"/>
        <v>-</v>
      </c>
      <c r="X667" s="39" t="str">
        <f t="shared" si="264"/>
        <v>-</v>
      </c>
      <c r="Y667" s="36" t="str">
        <f t="shared" ca="1" si="265"/>
        <v>-</v>
      </c>
      <c r="Z667" s="37" t="str">
        <f t="shared" ca="1" si="266"/>
        <v>-</v>
      </c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39" t="str">
        <f t="shared" si="247"/>
        <v>-</v>
      </c>
      <c r="AN667" s="39" t="str">
        <f t="shared" si="248"/>
        <v>-</v>
      </c>
      <c r="AO667" s="39" t="str">
        <f t="shared" si="249"/>
        <v>-</v>
      </c>
      <c r="AP667" s="39" t="str">
        <f t="shared" si="250"/>
        <v>-</v>
      </c>
      <c r="AQ667" s="39" t="str">
        <f t="shared" si="251"/>
        <v>-</v>
      </c>
      <c r="AR667" s="39" t="str">
        <f t="shared" si="252"/>
        <v>-</v>
      </c>
      <c r="AS667" s="39" t="str">
        <f t="shared" si="253"/>
        <v>-</v>
      </c>
      <c r="AT667" s="39" t="str">
        <f t="shared" si="254"/>
        <v>-</v>
      </c>
      <c r="AU667" s="39" t="str">
        <f t="shared" si="255"/>
        <v>-</v>
      </c>
      <c r="AV667" s="39" t="str">
        <f t="shared" si="256"/>
        <v>-</v>
      </c>
      <c r="AW667" s="39" t="str">
        <f t="shared" si="257"/>
        <v>-</v>
      </c>
      <c r="AX667" s="39" t="str">
        <f t="shared" si="258"/>
        <v>-</v>
      </c>
      <c r="AY667" s="3"/>
      <c r="AZ667" s="26"/>
      <c r="BA667" s="26"/>
      <c r="BB667" s="34"/>
      <c r="BC667" s="26"/>
      <c r="BD667" s="34"/>
      <c r="BE667" s="34"/>
      <c r="BF667" s="34"/>
      <c r="BI667" s="26"/>
    </row>
    <row r="668" spans="1:61" s="4" customFormat="1" ht="13.9" customHeight="1" x14ac:dyDescent="0.25">
      <c r="A668" s="3"/>
      <c r="B668" s="9" t="s">
        <v>728</v>
      </c>
      <c r="C668" s="5"/>
      <c r="D668" s="6"/>
      <c r="E668" s="7"/>
      <c r="F668" s="7"/>
      <c r="G668" s="7"/>
      <c r="H668" s="6"/>
      <c r="I668" s="6"/>
      <c r="J668" s="6">
        <f t="shared" si="259"/>
        <v>0</v>
      </c>
      <c r="K668" s="13" t="str">
        <f t="shared" si="246"/>
        <v>-</v>
      </c>
      <c r="L668" s="6" t="str">
        <f t="shared" si="243"/>
        <v/>
      </c>
      <c r="M668" s="25" t="str">
        <f>IF(I668="","-",IFERROR(VLOOKUP(L668,Segédlisták!$B$3:$C$18,2,0),"-"))</f>
        <v>-</v>
      </c>
      <c r="N668" s="42" t="str">
        <f t="shared" si="244"/>
        <v>-</v>
      </c>
      <c r="O668" s="43"/>
      <c r="P668" s="44" t="str">
        <f t="shared" si="260"/>
        <v>-</v>
      </c>
      <c r="Q668" s="7" t="s">
        <v>1071</v>
      </c>
      <c r="R668" s="1"/>
      <c r="S668" s="1"/>
      <c r="T668" s="17" t="str">
        <f t="shared" si="245"/>
        <v>-</v>
      </c>
      <c r="U668" s="36" t="str">
        <f t="shared" ca="1" si="261"/>
        <v>-</v>
      </c>
      <c r="V668" s="37" t="str">
        <f t="shared" ca="1" si="262"/>
        <v>-</v>
      </c>
      <c r="W668" s="38" t="str">
        <f t="shared" si="263"/>
        <v>-</v>
      </c>
      <c r="X668" s="39" t="str">
        <f t="shared" si="264"/>
        <v>-</v>
      </c>
      <c r="Y668" s="36" t="str">
        <f t="shared" ca="1" si="265"/>
        <v>-</v>
      </c>
      <c r="Z668" s="37" t="str">
        <f t="shared" ca="1" si="266"/>
        <v>-</v>
      </c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39" t="str">
        <f t="shared" si="247"/>
        <v>-</v>
      </c>
      <c r="AN668" s="39" t="str">
        <f t="shared" si="248"/>
        <v>-</v>
      </c>
      <c r="AO668" s="39" t="str">
        <f t="shared" si="249"/>
        <v>-</v>
      </c>
      <c r="AP668" s="39" t="str">
        <f t="shared" si="250"/>
        <v>-</v>
      </c>
      <c r="AQ668" s="39" t="str">
        <f t="shared" si="251"/>
        <v>-</v>
      </c>
      <c r="AR668" s="39" t="str">
        <f t="shared" si="252"/>
        <v>-</v>
      </c>
      <c r="AS668" s="39" t="str">
        <f t="shared" si="253"/>
        <v>-</v>
      </c>
      <c r="AT668" s="39" t="str">
        <f t="shared" si="254"/>
        <v>-</v>
      </c>
      <c r="AU668" s="39" t="str">
        <f t="shared" si="255"/>
        <v>-</v>
      </c>
      <c r="AV668" s="39" t="str">
        <f t="shared" si="256"/>
        <v>-</v>
      </c>
      <c r="AW668" s="39" t="str">
        <f t="shared" si="257"/>
        <v>-</v>
      </c>
      <c r="AX668" s="39" t="str">
        <f t="shared" si="258"/>
        <v>-</v>
      </c>
      <c r="AY668" s="3"/>
      <c r="AZ668" s="26"/>
      <c r="BA668" s="26"/>
      <c r="BB668" s="34"/>
      <c r="BC668" s="26"/>
      <c r="BD668" s="34"/>
      <c r="BE668" s="34"/>
      <c r="BF668" s="34"/>
      <c r="BI668" s="26"/>
    </row>
    <row r="669" spans="1:61" s="4" customFormat="1" ht="13.9" customHeight="1" x14ac:dyDescent="0.25">
      <c r="A669" s="3"/>
      <c r="B669" s="9" t="s">
        <v>729</v>
      </c>
      <c r="C669" s="5"/>
      <c r="D669" s="6"/>
      <c r="E669" s="7"/>
      <c r="F669" s="7"/>
      <c r="G669" s="7"/>
      <c r="H669" s="6"/>
      <c r="I669" s="6"/>
      <c r="J669" s="6">
        <f t="shared" si="259"/>
        <v>0</v>
      </c>
      <c r="K669" s="13" t="str">
        <f t="shared" si="246"/>
        <v>-</v>
      </c>
      <c r="L669" s="6" t="str">
        <f t="shared" si="243"/>
        <v/>
      </c>
      <c r="M669" s="25" t="str">
        <f>IF(I669="","-",IFERROR(VLOOKUP(L669,Segédlisták!$B$3:$C$18,2,0),"-"))</f>
        <v>-</v>
      </c>
      <c r="N669" s="42" t="str">
        <f t="shared" si="244"/>
        <v>-</v>
      </c>
      <c r="O669" s="43"/>
      <c r="P669" s="44" t="str">
        <f t="shared" si="260"/>
        <v>-</v>
      </c>
      <c r="Q669" s="7" t="s">
        <v>1071</v>
      </c>
      <c r="R669" s="1"/>
      <c r="S669" s="1"/>
      <c r="T669" s="17" t="str">
        <f t="shared" si="245"/>
        <v>-</v>
      </c>
      <c r="U669" s="36" t="str">
        <f t="shared" ca="1" si="261"/>
        <v>-</v>
      </c>
      <c r="V669" s="37" t="str">
        <f t="shared" ca="1" si="262"/>
        <v>-</v>
      </c>
      <c r="W669" s="38" t="str">
        <f t="shared" si="263"/>
        <v>-</v>
      </c>
      <c r="X669" s="39" t="str">
        <f t="shared" si="264"/>
        <v>-</v>
      </c>
      <c r="Y669" s="36" t="str">
        <f t="shared" ca="1" si="265"/>
        <v>-</v>
      </c>
      <c r="Z669" s="37" t="str">
        <f t="shared" ca="1" si="266"/>
        <v>-</v>
      </c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39" t="str">
        <f t="shared" si="247"/>
        <v>-</v>
      </c>
      <c r="AN669" s="39" t="str">
        <f t="shared" si="248"/>
        <v>-</v>
      </c>
      <c r="AO669" s="39" t="str">
        <f t="shared" si="249"/>
        <v>-</v>
      </c>
      <c r="AP669" s="39" t="str">
        <f t="shared" si="250"/>
        <v>-</v>
      </c>
      <c r="AQ669" s="39" t="str">
        <f t="shared" si="251"/>
        <v>-</v>
      </c>
      <c r="AR669" s="39" t="str">
        <f t="shared" si="252"/>
        <v>-</v>
      </c>
      <c r="AS669" s="39" t="str">
        <f t="shared" si="253"/>
        <v>-</v>
      </c>
      <c r="AT669" s="39" t="str">
        <f t="shared" si="254"/>
        <v>-</v>
      </c>
      <c r="AU669" s="39" t="str">
        <f t="shared" si="255"/>
        <v>-</v>
      </c>
      <c r="AV669" s="39" t="str">
        <f t="shared" si="256"/>
        <v>-</v>
      </c>
      <c r="AW669" s="39" t="str">
        <f t="shared" si="257"/>
        <v>-</v>
      </c>
      <c r="AX669" s="39" t="str">
        <f t="shared" si="258"/>
        <v>-</v>
      </c>
      <c r="AY669" s="3"/>
      <c r="AZ669" s="26"/>
      <c r="BA669" s="26"/>
      <c r="BB669" s="34"/>
      <c r="BC669" s="26"/>
      <c r="BD669" s="34"/>
      <c r="BE669" s="34"/>
      <c r="BF669" s="34"/>
      <c r="BI669" s="26"/>
    </row>
    <row r="670" spans="1:61" s="4" customFormat="1" ht="13.9" customHeight="1" x14ac:dyDescent="0.25">
      <c r="A670" s="3"/>
      <c r="B670" s="9" t="s">
        <v>730</v>
      </c>
      <c r="C670" s="5"/>
      <c r="D670" s="6"/>
      <c r="E670" s="7"/>
      <c r="F670" s="7"/>
      <c r="G670" s="7"/>
      <c r="H670" s="6"/>
      <c r="I670" s="6"/>
      <c r="J670" s="6">
        <f t="shared" si="259"/>
        <v>0</v>
      </c>
      <c r="K670" s="13" t="str">
        <f t="shared" si="246"/>
        <v>-</v>
      </c>
      <c r="L670" s="6" t="str">
        <f t="shared" si="243"/>
        <v/>
      </c>
      <c r="M670" s="25" t="str">
        <f>IF(I670="","-",IFERROR(VLOOKUP(L670,Segédlisták!$B$3:$C$18,2,0),"-"))</f>
        <v>-</v>
      </c>
      <c r="N670" s="42" t="str">
        <f t="shared" si="244"/>
        <v>-</v>
      </c>
      <c r="O670" s="43"/>
      <c r="P670" s="44" t="str">
        <f t="shared" si="260"/>
        <v>-</v>
      </c>
      <c r="Q670" s="7" t="s">
        <v>1071</v>
      </c>
      <c r="R670" s="1"/>
      <c r="S670" s="1"/>
      <c r="T670" s="17" t="str">
        <f t="shared" si="245"/>
        <v>-</v>
      </c>
      <c r="U670" s="36" t="str">
        <f t="shared" ca="1" si="261"/>
        <v>-</v>
      </c>
      <c r="V670" s="37" t="str">
        <f t="shared" ca="1" si="262"/>
        <v>-</v>
      </c>
      <c r="W670" s="38" t="str">
        <f t="shared" si="263"/>
        <v>-</v>
      </c>
      <c r="X670" s="39" t="str">
        <f t="shared" si="264"/>
        <v>-</v>
      </c>
      <c r="Y670" s="36" t="str">
        <f t="shared" ca="1" si="265"/>
        <v>-</v>
      </c>
      <c r="Z670" s="37" t="str">
        <f t="shared" ca="1" si="266"/>
        <v>-</v>
      </c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39" t="str">
        <f t="shared" si="247"/>
        <v>-</v>
      </c>
      <c r="AN670" s="39" t="str">
        <f t="shared" si="248"/>
        <v>-</v>
      </c>
      <c r="AO670" s="39" t="str">
        <f t="shared" si="249"/>
        <v>-</v>
      </c>
      <c r="AP670" s="39" t="str">
        <f t="shared" si="250"/>
        <v>-</v>
      </c>
      <c r="AQ670" s="39" t="str">
        <f t="shared" si="251"/>
        <v>-</v>
      </c>
      <c r="AR670" s="39" t="str">
        <f t="shared" si="252"/>
        <v>-</v>
      </c>
      <c r="AS670" s="39" t="str">
        <f t="shared" si="253"/>
        <v>-</v>
      </c>
      <c r="AT670" s="39" t="str">
        <f t="shared" si="254"/>
        <v>-</v>
      </c>
      <c r="AU670" s="39" t="str">
        <f t="shared" si="255"/>
        <v>-</v>
      </c>
      <c r="AV670" s="39" t="str">
        <f t="shared" si="256"/>
        <v>-</v>
      </c>
      <c r="AW670" s="39" t="str">
        <f t="shared" si="257"/>
        <v>-</v>
      </c>
      <c r="AX670" s="39" t="str">
        <f t="shared" si="258"/>
        <v>-</v>
      </c>
      <c r="AY670" s="3"/>
      <c r="AZ670" s="26"/>
      <c r="BA670" s="26"/>
      <c r="BB670" s="34"/>
      <c r="BC670" s="26"/>
      <c r="BD670" s="34"/>
      <c r="BE670" s="34"/>
      <c r="BF670" s="34"/>
      <c r="BI670" s="26"/>
    </row>
    <row r="671" spans="1:61" s="4" customFormat="1" ht="13.9" customHeight="1" x14ac:dyDescent="0.25">
      <c r="A671" s="3"/>
      <c r="B671" s="9" t="s">
        <v>731</v>
      </c>
      <c r="C671" s="5"/>
      <c r="D671" s="6"/>
      <c r="E671" s="7"/>
      <c r="F671" s="7"/>
      <c r="G671" s="7"/>
      <c r="H671" s="6"/>
      <c r="I671" s="6"/>
      <c r="J671" s="6">
        <f t="shared" si="259"/>
        <v>0</v>
      </c>
      <c r="K671" s="13" t="str">
        <f t="shared" si="246"/>
        <v>-</v>
      </c>
      <c r="L671" s="6" t="str">
        <f t="shared" si="243"/>
        <v/>
      </c>
      <c r="M671" s="25" t="str">
        <f>IF(I671="","-",IFERROR(VLOOKUP(L671,Segédlisták!$B$3:$C$18,2,0),"-"))</f>
        <v>-</v>
      </c>
      <c r="N671" s="42" t="str">
        <f t="shared" si="244"/>
        <v>-</v>
      </c>
      <c r="O671" s="43"/>
      <c r="P671" s="44" t="str">
        <f t="shared" si="260"/>
        <v>-</v>
      </c>
      <c r="Q671" s="7" t="s">
        <v>1071</v>
      </c>
      <c r="R671" s="1"/>
      <c r="S671" s="1"/>
      <c r="T671" s="17" t="str">
        <f t="shared" si="245"/>
        <v>-</v>
      </c>
      <c r="U671" s="36" t="str">
        <f t="shared" ca="1" si="261"/>
        <v>-</v>
      </c>
      <c r="V671" s="37" t="str">
        <f t="shared" ca="1" si="262"/>
        <v>-</v>
      </c>
      <c r="W671" s="38" t="str">
        <f t="shared" si="263"/>
        <v>-</v>
      </c>
      <c r="X671" s="39" t="str">
        <f t="shared" si="264"/>
        <v>-</v>
      </c>
      <c r="Y671" s="36" t="str">
        <f t="shared" ca="1" si="265"/>
        <v>-</v>
      </c>
      <c r="Z671" s="37" t="str">
        <f t="shared" ca="1" si="266"/>
        <v>-</v>
      </c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39" t="str">
        <f t="shared" si="247"/>
        <v>-</v>
      </c>
      <c r="AN671" s="39" t="str">
        <f t="shared" si="248"/>
        <v>-</v>
      </c>
      <c r="AO671" s="39" t="str">
        <f t="shared" si="249"/>
        <v>-</v>
      </c>
      <c r="AP671" s="39" t="str">
        <f t="shared" si="250"/>
        <v>-</v>
      </c>
      <c r="AQ671" s="39" t="str">
        <f t="shared" si="251"/>
        <v>-</v>
      </c>
      <c r="AR671" s="39" t="str">
        <f t="shared" si="252"/>
        <v>-</v>
      </c>
      <c r="AS671" s="39" t="str">
        <f t="shared" si="253"/>
        <v>-</v>
      </c>
      <c r="AT671" s="39" t="str">
        <f t="shared" si="254"/>
        <v>-</v>
      </c>
      <c r="AU671" s="39" t="str">
        <f t="shared" si="255"/>
        <v>-</v>
      </c>
      <c r="AV671" s="39" t="str">
        <f t="shared" si="256"/>
        <v>-</v>
      </c>
      <c r="AW671" s="39" t="str">
        <f t="shared" si="257"/>
        <v>-</v>
      </c>
      <c r="AX671" s="39" t="str">
        <f t="shared" si="258"/>
        <v>-</v>
      </c>
      <c r="AY671" s="3"/>
      <c r="AZ671" s="26"/>
      <c r="BA671" s="26"/>
      <c r="BB671" s="34"/>
      <c r="BC671" s="26"/>
      <c r="BD671" s="34"/>
      <c r="BE671" s="34"/>
      <c r="BF671" s="34"/>
      <c r="BI671" s="26"/>
    </row>
    <row r="672" spans="1:61" s="4" customFormat="1" ht="13.9" customHeight="1" x14ac:dyDescent="0.25">
      <c r="A672" s="3"/>
      <c r="B672" s="9" t="s">
        <v>732</v>
      </c>
      <c r="C672" s="5"/>
      <c r="D672" s="6"/>
      <c r="E672" s="7"/>
      <c r="F672" s="7"/>
      <c r="G672" s="7"/>
      <c r="H672" s="6"/>
      <c r="I672" s="6"/>
      <c r="J672" s="6">
        <f t="shared" si="259"/>
        <v>0</v>
      </c>
      <c r="K672" s="13" t="str">
        <f t="shared" si="246"/>
        <v>-</v>
      </c>
      <c r="L672" s="6" t="str">
        <f t="shared" si="243"/>
        <v/>
      </c>
      <c r="M672" s="25" t="str">
        <f>IF(I672="","-",IFERROR(VLOOKUP(L672,Segédlisták!$B$3:$C$18,2,0),"-"))</f>
        <v>-</v>
      </c>
      <c r="N672" s="42" t="str">
        <f t="shared" si="244"/>
        <v>-</v>
      </c>
      <c r="O672" s="43"/>
      <c r="P672" s="44" t="str">
        <f t="shared" si="260"/>
        <v>-</v>
      </c>
      <c r="Q672" s="7" t="s">
        <v>1071</v>
      </c>
      <c r="R672" s="1"/>
      <c r="S672" s="1"/>
      <c r="T672" s="17" t="str">
        <f t="shared" si="245"/>
        <v>-</v>
      </c>
      <c r="U672" s="36" t="str">
        <f t="shared" ca="1" si="261"/>
        <v>-</v>
      </c>
      <c r="V672" s="37" t="str">
        <f t="shared" ca="1" si="262"/>
        <v>-</v>
      </c>
      <c r="W672" s="38" t="str">
        <f t="shared" si="263"/>
        <v>-</v>
      </c>
      <c r="X672" s="39" t="str">
        <f t="shared" si="264"/>
        <v>-</v>
      </c>
      <c r="Y672" s="36" t="str">
        <f t="shared" ca="1" si="265"/>
        <v>-</v>
      </c>
      <c r="Z672" s="37" t="str">
        <f t="shared" ca="1" si="266"/>
        <v>-</v>
      </c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39" t="str">
        <f t="shared" si="247"/>
        <v>-</v>
      </c>
      <c r="AN672" s="39" t="str">
        <f t="shared" si="248"/>
        <v>-</v>
      </c>
      <c r="AO672" s="39" t="str">
        <f t="shared" si="249"/>
        <v>-</v>
      </c>
      <c r="AP672" s="39" t="str">
        <f t="shared" si="250"/>
        <v>-</v>
      </c>
      <c r="AQ672" s="39" t="str">
        <f t="shared" si="251"/>
        <v>-</v>
      </c>
      <c r="AR672" s="39" t="str">
        <f t="shared" si="252"/>
        <v>-</v>
      </c>
      <c r="AS672" s="39" t="str">
        <f t="shared" si="253"/>
        <v>-</v>
      </c>
      <c r="AT672" s="39" t="str">
        <f t="shared" si="254"/>
        <v>-</v>
      </c>
      <c r="AU672" s="39" t="str">
        <f t="shared" si="255"/>
        <v>-</v>
      </c>
      <c r="AV672" s="39" t="str">
        <f t="shared" si="256"/>
        <v>-</v>
      </c>
      <c r="AW672" s="39" t="str">
        <f t="shared" si="257"/>
        <v>-</v>
      </c>
      <c r="AX672" s="39" t="str">
        <f t="shared" si="258"/>
        <v>-</v>
      </c>
      <c r="AY672" s="3"/>
      <c r="AZ672" s="26"/>
      <c r="BA672" s="26"/>
      <c r="BB672" s="34"/>
      <c r="BC672" s="26"/>
      <c r="BD672" s="34"/>
      <c r="BE672" s="34"/>
      <c r="BF672" s="34"/>
      <c r="BI672" s="26"/>
    </row>
    <row r="673" spans="1:61" s="4" customFormat="1" ht="13.9" customHeight="1" x14ac:dyDescent="0.25">
      <c r="A673" s="3"/>
      <c r="B673" s="9" t="s">
        <v>733</v>
      </c>
      <c r="C673" s="5"/>
      <c r="D673" s="6"/>
      <c r="E673" s="7"/>
      <c r="F673" s="7"/>
      <c r="G673" s="7"/>
      <c r="H673" s="6"/>
      <c r="I673" s="6"/>
      <c r="J673" s="6">
        <f t="shared" si="259"/>
        <v>0</v>
      </c>
      <c r="K673" s="13" t="str">
        <f t="shared" si="246"/>
        <v>-</v>
      </c>
      <c r="L673" s="6" t="str">
        <f t="shared" si="243"/>
        <v/>
      </c>
      <c r="M673" s="25" t="str">
        <f>IF(I673="","-",IFERROR(VLOOKUP(L673,Segédlisták!$B$3:$C$18,2,0),"-"))</f>
        <v>-</v>
      </c>
      <c r="N673" s="42" t="str">
        <f t="shared" si="244"/>
        <v>-</v>
      </c>
      <c r="O673" s="43"/>
      <c r="P673" s="44" t="str">
        <f t="shared" si="260"/>
        <v>-</v>
      </c>
      <c r="Q673" s="7" t="s">
        <v>1071</v>
      </c>
      <c r="R673" s="1"/>
      <c r="S673" s="1"/>
      <c r="T673" s="17" t="str">
        <f t="shared" si="245"/>
        <v>-</v>
      </c>
      <c r="U673" s="36" t="str">
        <f t="shared" ca="1" si="261"/>
        <v>-</v>
      </c>
      <c r="V673" s="37" t="str">
        <f t="shared" ca="1" si="262"/>
        <v>-</v>
      </c>
      <c r="W673" s="38" t="str">
        <f t="shared" si="263"/>
        <v>-</v>
      </c>
      <c r="X673" s="39" t="str">
        <f t="shared" si="264"/>
        <v>-</v>
      </c>
      <c r="Y673" s="36" t="str">
        <f t="shared" ca="1" si="265"/>
        <v>-</v>
      </c>
      <c r="Z673" s="37" t="str">
        <f t="shared" ca="1" si="266"/>
        <v>-</v>
      </c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39" t="str">
        <f t="shared" si="247"/>
        <v>-</v>
      </c>
      <c r="AN673" s="39" t="str">
        <f t="shared" si="248"/>
        <v>-</v>
      </c>
      <c r="AO673" s="39" t="str">
        <f t="shared" si="249"/>
        <v>-</v>
      </c>
      <c r="AP673" s="39" t="str">
        <f t="shared" si="250"/>
        <v>-</v>
      </c>
      <c r="AQ673" s="39" t="str">
        <f t="shared" si="251"/>
        <v>-</v>
      </c>
      <c r="AR673" s="39" t="str">
        <f t="shared" si="252"/>
        <v>-</v>
      </c>
      <c r="AS673" s="39" t="str">
        <f t="shared" si="253"/>
        <v>-</v>
      </c>
      <c r="AT673" s="39" t="str">
        <f t="shared" si="254"/>
        <v>-</v>
      </c>
      <c r="AU673" s="39" t="str">
        <f t="shared" si="255"/>
        <v>-</v>
      </c>
      <c r="AV673" s="39" t="str">
        <f t="shared" si="256"/>
        <v>-</v>
      </c>
      <c r="AW673" s="39" t="str">
        <f t="shared" si="257"/>
        <v>-</v>
      </c>
      <c r="AX673" s="39" t="str">
        <f t="shared" si="258"/>
        <v>-</v>
      </c>
      <c r="AY673" s="3"/>
      <c r="AZ673" s="26"/>
      <c r="BA673" s="26"/>
      <c r="BB673" s="34"/>
      <c r="BC673" s="26"/>
      <c r="BD673" s="34"/>
      <c r="BE673" s="34"/>
      <c r="BF673" s="34"/>
      <c r="BI673" s="26"/>
    </row>
    <row r="674" spans="1:61" s="4" customFormat="1" ht="13.9" customHeight="1" x14ac:dyDescent="0.25">
      <c r="A674" s="3"/>
      <c r="B674" s="9" t="s">
        <v>734</v>
      </c>
      <c r="C674" s="5"/>
      <c r="D674" s="6"/>
      <c r="E674" s="7"/>
      <c r="F674" s="7"/>
      <c r="G674" s="7"/>
      <c r="H674" s="6"/>
      <c r="I674" s="6"/>
      <c r="J674" s="6">
        <f t="shared" si="259"/>
        <v>0</v>
      </c>
      <c r="K674" s="13" t="str">
        <f t="shared" si="246"/>
        <v>-</v>
      </c>
      <c r="L674" s="6" t="str">
        <f t="shared" si="243"/>
        <v/>
      </c>
      <c r="M674" s="25" t="str">
        <f>IF(I674="","-",IFERROR(VLOOKUP(L674,Segédlisták!$B$3:$C$18,2,0),"-"))</f>
        <v>-</v>
      </c>
      <c r="N674" s="42" t="str">
        <f t="shared" si="244"/>
        <v>-</v>
      </c>
      <c r="O674" s="43"/>
      <c r="P674" s="44" t="str">
        <f t="shared" si="260"/>
        <v>-</v>
      </c>
      <c r="Q674" s="7" t="s">
        <v>1071</v>
      </c>
      <c r="R674" s="1"/>
      <c r="S674" s="1"/>
      <c r="T674" s="17" t="str">
        <f t="shared" si="245"/>
        <v>-</v>
      </c>
      <c r="U674" s="36" t="str">
        <f t="shared" ca="1" si="261"/>
        <v>-</v>
      </c>
      <c r="V674" s="37" t="str">
        <f t="shared" ca="1" si="262"/>
        <v>-</v>
      </c>
      <c r="W674" s="38" t="str">
        <f t="shared" si="263"/>
        <v>-</v>
      </c>
      <c r="X674" s="39" t="str">
        <f t="shared" si="264"/>
        <v>-</v>
      </c>
      <c r="Y674" s="36" t="str">
        <f t="shared" ca="1" si="265"/>
        <v>-</v>
      </c>
      <c r="Z674" s="37" t="str">
        <f t="shared" ca="1" si="266"/>
        <v>-</v>
      </c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39" t="str">
        <f t="shared" si="247"/>
        <v>-</v>
      </c>
      <c r="AN674" s="39" t="str">
        <f t="shared" si="248"/>
        <v>-</v>
      </c>
      <c r="AO674" s="39" t="str">
        <f t="shared" si="249"/>
        <v>-</v>
      </c>
      <c r="AP674" s="39" t="str">
        <f t="shared" si="250"/>
        <v>-</v>
      </c>
      <c r="AQ674" s="39" t="str">
        <f t="shared" si="251"/>
        <v>-</v>
      </c>
      <c r="AR674" s="39" t="str">
        <f t="shared" si="252"/>
        <v>-</v>
      </c>
      <c r="AS674" s="39" t="str">
        <f t="shared" si="253"/>
        <v>-</v>
      </c>
      <c r="AT674" s="39" t="str">
        <f t="shared" si="254"/>
        <v>-</v>
      </c>
      <c r="AU674" s="39" t="str">
        <f t="shared" si="255"/>
        <v>-</v>
      </c>
      <c r="AV674" s="39" t="str">
        <f t="shared" si="256"/>
        <v>-</v>
      </c>
      <c r="AW674" s="39" t="str">
        <f t="shared" si="257"/>
        <v>-</v>
      </c>
      <c r="AX674" s="39" t="str">
        <f t="shared" si="258"/>
        <v>-</v>
      </c>
      <c r="AY674" s="3"/>
      <c r="AZ674" s="26"/>
      <c r="BA674" s="26"/>
      <c r="BB674" s="34"/>
      <c r="BC674" s="26"/>
      <c r="BD674" s="34"/>
      <c r="BE674" s="34"/>
      <c r="BF674" s="34"/>
      <c r="BI674" s="26"/>
    </row>
    <row r="675" spans="1:61" s="4" customFormat="1" ht="13.9" customHeight="1" x14ac:dyDescent="0.25">
      <c r="A675" s="3"/>
      <c r="B675" s="9" t="s">
        <v>735</v>
      </c>
      <c r="C675" s="5"/>
      <c r="D675" s="6"/>
      <c r="E675" s="7"/>
      <c r="F675" s="7"/>
      <c r="G675" s="7"/>
      <c r="H675" s="6"/>
      <c r="I675" s="6"/>
      <c r="J675" s="6">
        <f t="shared" si="259"/>
        <v>0</v>
      </c>
      <c r="K675" s="13" t="str">
        <f t="shared" si="246"/>
        <v>-</v>
      </c>
      <c r="L675" s="6" t="str">
        <f t="shared" si="243"/>
        <v/>
      </c>
      <c r="M675" s="25" t="str">
        <f>IF(I675="","-",IFERROR(VLOOKUP(L675,Segédlisták!$B$3:$C$18,2,0),"-"))</f>
        <v>-</v>
      </c>
      <c r="N675" s="42" t="str">
        <f t="shared" si="244"/>
        <v>-</v>
      </c>
      <c r="O675" s="43"/>
      <c r="P675" s="44" t="str">
        <f t="shared" si="260"/>
        <v>-</v>
      </c>
      <c r="Q675" s="7" t="s">
        <v>1071</v>
      </c>
      <c r="R675" s="1"/>
      <c r="S675" s="1"/>
      <c r="T675" s="17" t="str">
        <f t="shared" si="245"/>
        <v>-</v>
      </c>
      <c r="U675" s="36" t="str">
        <f t="shared" ca="1" si="261"/>
        <v>-</v>
      </c>
      <c r="V675" s="37" t="str">
        <f t="shared" ca="1" si="262"/>
        <v>-</v>
      </c>
      <c r="W675" s="38" t="str">
        <f t="shared" si="263"/>
        <v>-</v>
      </c>
      <c r="X675" s="39" t="str">
        <f t="shared" si="264"/>
        <v>-</v>
      </c>
      <c r="Y675" s="36" t="str">
        <f t="shared" ca="1" si="265"/>
        <v>-</v>
      </c>
      <c r="Z675" s="37" t="str">
        <f t="shared" ca="1" si="266"/>
        <v>-</v>
      </c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39" t="str">
        <f t="shared" si="247"/>
        <v>-</v>
      </c>
      <c r="AN675" s="39" t="str">
        <f t="shared" si="248"/>
        <v>-</v>
      </c>
      <c r="AO675" s="39" t="str">
        <f t="shared" si="249"/>
        <v>-</v>
      </c>
      <c r="AP675" s="39" t="str">
        <f t="shared" si="250"/>
        <v>-</v>
      </c>
      <c r="AQ675" s="39" t="str">
        <f t="shared" si="251"/>
        <v>-</v>
      </c>
      <c r="AR675" s="39" t="str">
        <f t="shared" si="252"/>
        <v>-</v>
      </c>
      <c r="AS675" s="39" t="str">
        <f t="shared" si="253"/>
        <v>-</v>
      </c>
      <c r="AT675" s="39" t="str">
        <f t="shared" si="254"/>
        <v>-</v>
      </c>
      <c r="AU675" s="39" t="str">
        <f t="shared" si="255"/>
        <v>-</v>
      </c>
      <c r="AV675" s="39" t="str">
        <f t="shared" si="256"/>
        <v>-</v>
      </c>
      <c r="AW675" s="39" t="str">
        <f t="shared" si="257"/>
        <v>-</v>
      </c>
      <c r="AX675" s="39" t="str">
        <f t="shared" si="258"/>
        <v>-</v>
      </c>
      <c r="AY675" s="3"/>
      <c r="AZ675" s="26"/>
      <c r="BA675" s="26"/>
      <c r="BB675" s="34"/>
      <c r="BC675" s="26"/>
      <c r="BD675" s="34"/>
      <c r="BE675" s="34"/>
      <c r="BF675" s="34"/>
      <c r="BI675" s="26"/>
    </row>
    <row r="676" spans="1:61" s="4" customFormat="1" ht="13.9" customHeight="1" x14ac:dyDescent="0.25">
      <c r="A676" s="3"/>
      <c r="B676" s="9" t="s">
        <v>736</v>
      </c>
      <c r="C676" s="5"/>
      <c r="D676" s="6"/>
      <c r="E676" s="7"/>
      <c r="F676" s="7"/>
      <c r="G676" s="7"/>
      <c r="H676" s="6"/>
      <c r="I676" s="6"/>
      <c r="J676" s="6">
        <f t="shared" si="259"/>
        <v>0</v>
      </c>
      <c r="K676" s="13" t="str">
        <f t="shared" si="246"/>
        <v>-</v>
      </c>
      <c r="L676" s="6" t="str">
        <f t="shared" si="243"/>
        <v/>
      </c>
      <c r="M676" s="25" t="str">
        <f>IF(I676="","-",IFERROR(VLOOKUP(L676,Segédlisták!$B$3:$C$18,2,0),"-"))</f>
        <v>-</v>
      </c>
      <c r="N676" s="42" t="str">
        <f t="shared" si="244"/>
        <v>-</v>
      </c>
      <c r="O676" s="43"/>
      <c r="P676" s="44" t="str">
        <f t="shared" si="260"/>
        <v>-</v>
      </c>
      <c r="Q676" s="7" t="s">
        <v>1071</v>
      </c>
      <c r="R676" s="1"/>
      <c r="S676" s="1"/>
      <c r="T676" s="17" t="str">
        <f t="shared" si="245"/>
        <v>-</v>
      </c>
      <c r="U676" s="36" t="str">
        <f t="shared" ca="1" si="261"/>
        <v>-</v>
      </c>
      <c r="V676" s="37" t="str">
        <f t="shared" ca="1" si="262"/>
        <v>-</v>
      </c>
      <c r="W676" s="38" t="str">
        <f t="shared" si="263"/>
        <v>-</v>
      </c>
      <c r="X676" s="39" t="str">
        <f t="shared" si="264"/>
        <v>-</v>
      </c>
      <c r="Y676" s="36" t="str">
        <f t="shared" ca="1" si="265"/>
        <v>-</v>
      </c>
      <c r="Z676" s="37" t="str">
        <f t="shared" ca="1" si="266"/>
        <v>-</v>
      </c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39" t="str">
        <f t="shared" si="247"/>
        <v>-</v>
      </c>
      <c r="AN676" s="39" t="str">
        <f t="shared" si="248"/>
        <v>-</v>
      </c>
      <c r="AO676" s="39" t="str">
        <f t="shared" si="249"/>
        <v>-</v>
      </c>
      <c r="AP676" s="39" t="str">
        <f t="shared" si="250"/>
        <v>-</v>
      </c>
      <c r="AQ676" s="39" t="str">
        <f t="shared" si="251"/>
        <v>-</v>
      </c>
      <c r="AR676" s="39" t="str">
        <f t="shared" si="252"/>
        <v>-</v>
      </c>
      <c r="AS676" s="39" t="str">
        <f t="shared" si="253"/>
        <v>-</v>
      </c>
      <c r="AT676" s="39" t="str">
        <f t="shared" si="254"/>
        <v>-</v>
      </c>
      <c r="AU676" s="39" t="str">
        <f t="shared" si="255"/>
        <v>-</v>
      </c>
      <c r="AV676" s="39" t="str">
        <f t="shared" si="256"/>
        <v>-</v>
      </c>
      <c r="AW676" s="39" t="str">
        <f t="shared" si="257"/>
        <v>-</v>
      </c>
      <c r="AX676" s="39" t="str">
        <f t="shared" si="258"/>
        <v>-</v>
      </c>
      <c r="AY676" s="3"/>
      <c r="AZ676" s="26"/>
      <c r="BA676" s="26"/>
      <c r="BB676" s="34"/>
      <c r="BC676" s="26"/>
      <c r="BD676" s="34"/>
      <c r="BE676" s="34"/>
      <c r="BF676" s="34"/>
      <c r="BI676" s="26"/>
    </row>
    <row r="677" spans="1:61" s="4" customFormat="1" ht="13.9" customHeight="1" x14ac:dyDescent="0.25">
      <c r="A677" s="3"/>
      <c r="B677" s="9" t="s">
        <v>737</v>
      </c>
      <c r="C677" s="5"/>
      <c r="D677" s="6"/>
      <c r="E677" s="7"/>
      <c r="F677" s="7"/>
      <c r="G677" s="7"/>
      <c r="H677" s="6"/>
      <c r="I677" s="6"/>
      <c r="J677" s="6">
        <f t="shared" si="259"/>
        <v>0</v>
      </c>
      <c r="K677" s="13" t="str">
        <f t="shared" si="246"/>
        <v>-</v>
      </c>
      <c r="L677" s="6" t="str">
        <f t="shared" si="243"/>
        <v/>
      </c>
      <c r="M677" s="25" t="str">
        <f>IF(I677="","-",IFERROR(VLOOKUP(L677,Segédlisták!$B$3:$C$18,2,0),"-"))</f>
        <v>-</v>
      </c>
      <c r="N677" s="42" t="str">
        <f t="shared" si="244"/>
        <v>-</v>
      </c>
      <c r="O677" s="43"/>
      <c r="P677" s="44" t="str">
        <f t="shared" si="260"/>
        <v>-</v>
      </c>
      <c r="Q677" s="7" t="s">
        <v>1071</v>
      </c>
      <c r="R677" s="1"/>
      <c r="S677" s="1"/>
      <c r="T677" s="17" t="str">
        <f t="shared" si="245"/>
        <v>-</v>
      </c>
      <c r="U677" s="36" t="str">
        <f t="shared" ca="1" si="261"/>
        <v>-</v>
      </c>
      <c r="V677" s="37" t="str">
        <f t="shared" ca="1" si="262"/>
        <v>-</v>
      </c>
      <c r="W677" s="38" t="str">
        <f t="shared" si="263"/>
        <v>-</v>
      </c>
      <c r="X677" s="39" t="str">
        <f t="shared" si="264"/>
        <v>-</v>
      </c>
      <c r="Y677" s="36" t="str">
        <f t="shared" ca="1" si="265"/>
        <v>-</v>
      </c>
      <c r="Z677" s="37" t="str">
        <f t="shared" ca="1" si="266"/>
        <v>-</v>
      </c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39" t="str">
        <f t="shared" si="247"/>
        <v>-</v>
      </c>
      <c r="AN677" s="39" t="str">
        <f t="shared" si="248"/>
        <v>-</v>
      </c>
      <c r="AO677" s="39" t="str">
        <f t="shared" si="249"/>
        <v>-</v>
      </c>
      <c r="AP677" s="39" t="str">
        <f t="shared" si="250"/>
        <v>-</v>
      </c>
      <c r="AQ677" s="39" t="str">
        <f t="shared" si="251"/>
        <v>-</v>
      </c>
      <c r="AR677" s="39" t="str">
        <f t="shared" si="252"/>
        <v>-</v>
      </c>
      <c r="AS677" s="39" t="str">
        <f t="shared" si="253"/>
        <v>-</v>
      </c>
      <c r="AT677" s="39" t="str">
        <f t="shared" si="254"/>
        <v>-</v>
      </c>
      <c r="AU677" s="39" t="str">
        <f t="shared" si="255"/>
        <v>-</v>
      </c>
      <c r="AV677" s="39" t="str">
        <f t="shared" si="256"/>
        <v>-</v>
      </c>
      <c r="AW677" s="39" t="str">
        <f t="shared" si="257"/>
        <v>-</v>
      </c>
      <c r="AX677" s="39" t="str">
        <f t="shared" si="258"/>
        <v>-</v>
      </c>
      <c r="AY677" s="3"/>
      <c r="AZ677" s="26"/>
      <c r="BA677" s="26"/>
      <c r="BB677" s="34"/>
      <c r="BC677" s="26"/>
      <c r="BD677" s="34"/>
      <c r="BE677" s="34"/>
      <c r="BF677" s="34"/>
      <c r="BI677" s="26"/>
    </row>
    <row r="678" spans="1:61" s="4" customFormat="1" ht="13.9" customHeight="1" x14ac:dyDescent="0.25">
      <c r="A678" s="3"/>
      <c r="B678" s="9" t="s">
        <v>738</v>
      </c>
      <c r="C678" s="5"/>
      <c r="D678" s="6"/>
      <c r="E678" s="7"/>
      <c r="F678" s="7"/>
      <c r="G678" s="7"/>
      <c r="H678" s="6"/>
      <c r="I678" s="6"/>
      <c r="J678" s="6">
        <f t="shared" si="259"/>
        <v>0</v>
      </c>
      <c r="K678" s="13" t="str">
        <f t="shared" si="246"/>
        <v>-</v>
      </c>
      <c r="L678" s="6" t="str">
        <f t="shared" si="243"/>
        <v/>
      </c>
      <c r="M678" s="25" t="str">
        <f>IF(I678="","-",IFERROR(VLOOKUP(L678,Segédlisták!$B$3:$C$18,2,0),"-"))</f>
        <v>-</v>
      </c>
      <c r="N678" s="42" t="str">
        <f t="shared" si="244"/>
        <v>-</v>
      </c>
      <c r="O678" s="43"/>
      <c r="P678" s="44" t="str">
        <f t="shared" si="260"/>
        <v>-</v>
      </c>
      <c r="Q678" s="7" t="s">
        <v>1071</v>
      </c>
      <c r="R678" s="1"/>
      <c r="S678" s="1"/>
      <c r="T678" s="17" t="str">
        <f t="shared" si="245"/>
        <v>-</v>
      </c>
      <c r="U678" s="36" t="str">
        <f t="shared" ca="1" si="261"/>
        <v>-</v>
      </c>
      <c r="V678" s="37" t="str">
        <f t="shared" ca="1" si="262"/>
        <v>-</v>
      </c>
      <c r="W678" s="38" t="str">
        <f t="shared" si="263"/>
        <v>-</v>
      </c>
      <c r="X678" s="39" t="str">
        <f t="shared" si="264"/>
        <v>-</v>
      </c>
      <c r="Y678" s="36" t="str">
        <f t="shared" ca="1" si="265"/>
        <v>-</v>
      </c>
      <c r="Z678" s="37" t="str">
        <f t="shared" ca="1" si="266"/>
        <v>-</v>
      </c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39" t="str">
        <f t="shared" si="247"/>
        <v>-</v>
      </c>
      <c r="AN678" s="39" t="str">
        <f t="shared" si="248"/>
        <v>-</v>
      </c>
      <c r="AO678" s="39" t="str">
        <f t="shared" si="249"/>
        <v>-</v>
      </c>
      <c r="AP678" s="39" t="str">
        <f t="shared" si="250"/>
        <v>-</v>
      </c>
      <c r="AQ678" s="39" t="str">
        <f t="shared" si="251"/>
        <v>-</v>
      </c>
      <c r="AR678" s="39" t="str">
        <f t="shared" si="252"/>
        <v>-</v>
      </c>
      <c r="AS678" s="39" t="str">
        <f t="shared" si="253"/>
        <v>-</v>
      </c>
      <c r="AT678" s="39" t="str">
        <f t="shared" si="254"/>
        <v>-</v>
      </c>
      <c r="AU678" s="39" t="str">
        <f t="shared" si="255"/>
        <v>-</v>
      </c>
      <c r="AV678" s="39" t="str">
        <f t="shared" si="256"/>
        <v>-</v>
      </c>
      <c r="AW678" s="39" t="str">
        <f t="shared" si="257"/>
        <v>-</v>
      </c>
      <c r="AX678" s="39" t="str">
        <f t="shared" si="258"/>
        <v>-</v>
      </c>
      <c r="AY678" s="3"/>
      <c r="AZ678" s="26"/>
      <c r="BA678" s="26"/>
      <c r="BB678" s="34"/>
      <c r="BC678" s="26"/>
      <c r="BD678" s="34"/>
      <c r="BE678" s="34"/>
      <c r="BF678" s="34"/>
      <c r="BI678" s="26"/>
    </row>
    <row r="679" spans="1:61" s="4" customFormat="1" ht="13.9" customHeight="1" x14ac:dyDescent="0.25">
      <c r="A679" s="3"/>
      <c r="B679" s="9" t="s">
        <v>739</v>
      </c>
      <c r="C679" s="5"/>
      <c r="D679" s="6"/>
      <c r="E679" s="7"/>
      <c r="F679" s="7"/>
      <c r="G679" s="7"/>
      <c r="H679" s="6"/>
      <c r="I679" s="6"/>
      <c r="J679" s="6">
        <f t="shared" si="259"/>
        <v>0</v>
      </c>
      <c r="K679" s="13" t="str">
        <f t="shared" si="246"/>
        <v>-</v>
      </c>
      <c r="L679" s="6" t="str">
        <f t="shared" si="243"/>
        <v/>
      </c>
      <c r="M679" s="25" t="str">
        <f>IF(I679="","-",IFERROR(VLOOKUP(L679,Segédlisták!$B$3:$C$18,2,0),"-"))</f>
        <v>-</v>
      </c>
      <c r="N679" s="42" t="str">
        <f t="shared" si="244"/>
        <v>-</v>
      </c>
      <c r="O679" s="43"/>
      <c r="P679" s="44" t="str">
        <f t="shared" si="260"/>
        <v>-</v>
      </c>
      <c r="Q679" s="7" t="s">
        <v>1071</v>
      </c>
      <c r="R679" s="1"/>
      <c r="S679" s="1"/>
      <c r="T679" s="17" t="str">
        <f t="shared" si="245"/>
        <v>-</v>
      </c>
      <c r="U679" s="36" t="str">
        <f t="shared" ca="1" si="261"/>
        <v>-</v>
      </c>
      <c r="V679" s="37" t="str">
        <f t="shared" ca="1" si="262"/>
        <v>-</v>
      </c>
      <c r="W679" s="38" t="str">
        <f t="shared" si="263"/>
        <v>-</v>
      </c>
      <c r="X679" s="39" t="str">
        <f t="shared" si="264"/>
        <v>-</v>
      </c>
      <c r="Y679" s="36" t="str">
        <f t="shared" ca="1" si="265"/>
        <v>-</v>
      </c>
      <c r="Z679" s="37" t="str">
        <f t="shared" ca="1" si="266"/>
        <v>-</v>
      </c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39" t="str">
        <f t="shared" si="247"/>
        <v>-</v>
      </c>
      <c r="AN679" s="39" t="str">
        <f t="shared" si="248"/>
        <v>-</v>
      </c>
      <c r="AO679" s="39" t="str">
        <f t="shared" si="249"/>
        <v>-</v>
      </c>
      <c r="AP679" s="39" t="str">
        <f t="shared" si="250"/>
        <v>-</v>
      </c>
      <c r="AQ679" s="39" t="str">
        <f t="shared" si="251"/>
        <v>-</v>
      </c>
      <c r="AR679" s="39" t="str">
        <f t="shared" si="252"/>
        <v>-</v>
      </c>
      <c r="AS679" s="39" t="str">
        <f t="shared" si="253"/>
        <v>-</v>
      </c>
      <c r="AT679" s="39" t="str">
        <f t="shared" si="254"/>
        <v>-</v>
      </c>
      <c r="AU679" s="39" t="str">
        <f t="shared" si="255"/>
        <v>-</v>
      </c>
      <c r="AV679" s="39" t="str">
        <f t="shared" si="256"/>
        <v>-</v>
      </c>
      <c r="AW679" s="39" t="str">
        <f t="shared" si="257"/>
        <v>-</v>
      </c>
      <c r="AX679" s="39" t="str">
        <f t="shared" si="258"/>
        <v>-</v>
      </c>
      <c r="AY679" s="3"/>
      <c r="AZ679" s="26"/>
      <c r="BA679" s="26"/>
      <c r="BB679" s="34"/>
      <c r="BC679" s="26"/>
      <c r="BD679" s="34"/>
      <c r="BE679" s="34"/>
      <c r="BF679" s="34"/>
      <c r="BI679" s="26"/>
    </row>
    <row r="680" spans="1:61" s="4" customFormat="1" ht="13.9" customHeight="1" x14ac:dyDescent="0.25">
      <c r="A680" s="3"/>
      <c r="B680" s="9" t="s">
        <v>740</v>
      </c>
      <c r="C680" s="5"/>
      <c r="D680" s="6"/>
      <c r="E680" s="7"/>
      <c r="F680" s="7"/>
      <c r="G680" s="7"/>
      <c r="H680" s="6"/>
      <c r="I680" s="6"/>
      <c r="J680" s="6">
        <f t="shared" si="259"/>
        <v>0</v>
      </c>
      <c r="K680" s="13" t="str">
        <f t="shared" si="246"/>
        <v>-</v>
      </c>
      <c r="L680" s="6" t="str">
        <f t="shared" si="243"/>
        <v/>
      </c>
      <c r="M680" s="25" t="str">
        <f>IF(I680="","-",IFERROR(VLOOKUP(L680,Segédlisták!$B$3:$C$18,2,0),"-"))</f>
        <v>-</v>
      </c>
      <c r="N680" s="42" t="str">
        <f t="shared" si="244"/>
        <v>-</v>
      </c>
      <c r="O680" s="43"/>
      <c r="P680" s="44" t="str">
        <f t="shared" si="260"/>
        <v>-</v>
      </c>
      <c r="Q680" s="7" t="s">
        <v>1071</v>
      </c>
      <c r="R680" s="1"/>
      <c r="S680" s="1"/>
      <c r="T680" s="17" t="str">
        <f t="shared" si="245"/>
        <v>-</v>
      </c>
      <c r="U680" s="36" t="str">
        <f t="shared" ca="1" si="261"/>
        <v>-</v>
      </c>
      <c r="V680" s="37" t="str">
        <f t="shared" ca="1" si="262"/>
        <v>-</v>
      </c>
      <c r="W680" s="38" t="str">
        <f t="shared" si="263"/>
        <v>-</v>
      </c>
      <c r="X680" s="39" t="str">
        <f t="shared" si="264"/>
        <v>-</v>
      </c>
      <c r="Y680" s="36" t="str">
        <f t="shared" ca="1" si="265"/>
        <v>-</v>
      </c>
      <c r="Z680" s="37" t="str">
        <f t="shared" ca="1" si="266"/>
        <v>-</v>
      </c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39" t="str">
        <f t="shared" si="247"/>
        <v>-</v>
      </c>
      <c r="AN680" s="39" t="str">
        <f t="shared" si="248"/>
        <v>-</v>
      </c>
      <c r="AO680" s="39" t="str">
        <f t="shared" si="249"/>
        <v>-</v>
      </c>
      <c r="AP680" s="39" t="str">
        <f t="shared" si="250"/>
        <v>-</v>
      </c>
      <c r="AQ680" s="39" t="str">
        <f t="shared" si="251"/>
        <v>-</v>
      </c>
      <c r="AR680" s="39" t="str">
        <f t="shared" si="252"/>
        <v>-</v>
      </c>
      <c r="AS680" s="39" t="str">
        <f t="shared" si="253"/>
        <v>-</v>
      </c>
      <c r="AT680" s="39" t="str">
        <f t="shared" si="254"/>
        <v>-</v>
      </c>
      <c r="AU680" s="39" t="str">
        <f t="shared" si="255"/>
        <v>-</v>
      </c>
      <c r="AV680" s="39" t="str">
        <f t="shared" si="256"/>
        <v>-</v>
      </c>
      <c r="AW680" s="39" t="str">
        <f t="shared" si="257"/>
        <v>-</v>
      </c>
      <c r="AX680" s="39" t="str">
        <f t="shared" si="258"/>
        <v>-</v>
      </c>
      <c r="AY680" s="3"/>
      <c r="AZ680" s="26"/>
      <c r="BA680" s="26"/>
      <c r="BB680" s="34"/>
      <c r="BC680" s="26"/>
      <c r="BD680" s="34"/>
      <c r="BE680" s="34"/>
      <c r="BF680" s="34"/>
      <c r="BI680" s="26"/>
    </row>
    <row r="681" spans="1:61" s="4" customFormat="1" ht="13.9" customHeight="1" x14ac:dyDescent="0.25">
      <c r="A681" s="3"/>
      <c r="B681" s="9" t="s">
        <v>741</v>
      </c>
      <c r="C681" s="5"/>
      <c r="D681" s="6"/>
      <c r="E681" s="7"/>
      <c r="F681" s="7"/>
      <c r="G681" s="7"/>
      <c r="H681" s="6"/>
      <c r="I681" s="6"/>
      <c r="J681" s="6">
        <f t="shared" si="259"/>
        <v>0</v>
      </c>
      <c r="K681" s="13" t="str">
        <f t="shared" si="246"/>
        <v>-</v>
      </c>
      <c r="L681" s="6" t="str">
        <f t="shared" si="243"/>
        <v/>
      </c>
      <c r="M681" s="25" t="str">
        <f>IF(I681="","-",IFERROR(VLOOKUP(L681,Segédlisták!$B$3:$C$18,2,0),"-"))</f>
        <v>-</v>
      </c>
      <c r="N681" s="42" t="str">
        <f t="shared" si="244"/>
        <v>-</v>
      </c>
      <c r="O681" s="43"/>
      <c r="P681" s="44" t="str">
        <f t="shared" si="260"/>
        <v>-</v>
      </c>
      <c r="Q681" s="7" t="s">
        <v>1071</v>
      </c>
      <c r="R681" s="1"/>
      <c r="S681" s="1"/>
      <c r="T681" s="17" t="str">
        <f t="shared" si="245"/>
        <v>-</v>
      </c>
      <c r="U681" s="36" t="str">
        <f t="shared" ca="1" si="261"/>
        <v>-</v>
      </c>
      <c r="V681" s="37" t="str">
        <f t="shared" ca="1" si="262"/>
        <v>-</v>
      </c>
      <c r="W681" s="38" t="str">
        <f t="shared" si="263"/>
        <v>-</v>
      </c>
      <c r="X681" s="39" t="str">
        <f t="shared" si="264"/>
        <v>-</v>
      </c>
      <c r="Y681" s="36" t="str">
        <f t="shared" ca="1" si="265"/>
        <v>-</v>
      </c>
      <c r="Z681" s="37" t="str">
        <f t="shared" ca="1" si="266"/>
        <v>-</v>
      </c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39" t="str">
        <f t="shared" si="247"/>
        <v>-</v>
      </c>
      <c r="AN681" s="39" t="str">
        <f t="shared" si="248"/>
        <v>-</v>
      </c>
      <c r="AO681" s="39" t="str">
        <f t="shared" si="249"/>
        <v>-</v>
      </c>
      <c r="AP681" s="39" t="str">
        <f t="shared" si="250"/>
        <v>-</v>
      </c>
      <c r="AQ681" s="39" t="str">
        <f t="shared" si="251"/>
        <v>-</v>
      </c>
      <c r="AR681" s="39" t="str">
        <f t="shared" si="252"/>
        <v>-</v>
      </c>
      <c r="AS681" s="39" t="str">
        <f t="shared" si="253"/>
        <v>-</v>
      </c>
      <c r="AT681" s="39" t="str">
        <f t="shared" si="254"/>
        <v>-</v>
      </c>
      <c r="AU681" s="39" t="str">
        <f t="shared" si="255"/>
        <v>-</v>
      </c>
      <c r="AV681" s="39" t="str">
        <f t="shared" si="256"/>
        <v>-</v>
      </c>
      <c r="AW681" s="39" t="str">
        <f t="shared" si="257"/>
        <v>-</v>
      </c>
      <c r="AX681" s="39" t="str">
        <f t="shared" si="258"/>
        <v>-</v>
      </c>
      <c r="AY681" s="3"/>
      <c r="AZ681" s="26"/>
      <c r="BA681" s="26"/>
      <c r="BB681" s="34"/>
      <c r="BC681" s="26"/>
      <c r="BD681" s="34"/>
      <c r="BE681" s="34"/>
      <c r="BF681" s="34"/>
      <c r="BI681" s="26"/>
    </row>
    <row r="682" spans="1:61" s="4" customFormat="1" ht="13.9" customHeight="1" x14ac:dyDescent="0.25">
      <c r="A682" s="3"/>
      <c r="B682" s="9" t="s">
        <v>742</v>
      </c>
      <c r="C682" s="5"/>
      <c r="D682" s="6"/>
      <c r="E682" s="7"/>
      <c r="F682" s="7"/>
      <c r="G682" s="7"/>
      <c r="H682" s="6"/>
      <c r="I682" s="6"/>
      <c r="J682" s="6">
        <f t="shared" si="259"/>
        <v>0</v>
      </c>
      <c r="K682" s="13" t="str">
        <f t="shared" si="246"/>
        <v>-</v>
      </c>
      <c r="L682" s="6" t="str">
        <f t="shared" si="243"/>
        <v/>
      </c>
      <c r="M682" s="25" t="str">
        <f>IF(I682="","-",IFERROR(VLOOKUP(L682,Segédlisták!$B$3:$C$18,2,0),"-"))</f>
        <v>-</v>
      </c>
      <c r="N682" s="42" t="str">
        <f t="shared" si="244"/>
        <v>-</v>
      </c>
      <c r="O682" s="43"/>
      <c r="P682" s="44" t="str">
        <f t="shared" si="260"/>
        <v>-</v>
      </c>
      <c r="Q682" s="7" t="s">
        <v>1071</v>
      </c>
      <c r="R682" s="1"/>
      <c r="S682" s="1"/>
      <c r="T682" s="17" t="str">
        <f t="shared" si="245"/>
        <v>-</v>
      </c>
      <c r="U682" s="36" t="str">
        <f t="shared" ca="1" si="261"/>
        <v>-</v>
      </c>
      <c r="V682" s="37" t="str">
        <f t="shared" ca="1" si="262"/>
        <v>-</v>
      </c>
      <c r="W682" s="38" t="str">
        <f t="shared" si="263"/>
        <v>-</v>
      </c>
      <c r="X682" s="39" t="str">
        <f t="shared" si="264"/>
        <v>-</v>
      </c>
      <c r="Y682" s="36" t="str">
        <f t="shared" ca="1" si="265"/>
        <v>-</v>
      </c>
      <c r="Z682" s="37" t="str">
        <f t="shared" ca="1" si="266"/>
        <v>-</v>
      </c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39" t="str">
        <f t="shared" si="247"/>
        <v>-</v>
      </c>
      <c r="AN682" s="39" t="str">
        <f t="shared" si="248"/>
        <v>-</v>
      </c>
      <c r="AO682" s="39" t="str">
        <f t="shared" si="249"/>
        <v>-</v>
      </c>
      <c r="AP682" s="39" t="str">
        <f t="shared" si="250"/>
        <v>-</v>
      </c>
      <c r="AQ682" s="39" t="str">
        <f t="shared" si="251"/>
        <v>-</v>
      </c>
      <c r="AR682" s="39" t="str">
        <f t="shared" si="252"/>
        <v>-</v>
      </c>
      <c r="AS682" s="39" t="str">
        <f t="shared" si="253"/>
        <v>-</v>
      </c>
      <c r="AT682" s="39" t="str">
        <f t="shared" si="254"/>
        <v>-</v>
      </c>
      <c r="AU682" s="39" t="str">
        <f t="shared" si="255"/>
        <v>-</v>
      </c>
      <c r="AV682" s="39" t="str">
        <f t="shared" si="256"/>
        <v>-</v>
      </c>
      <c r="AW682" s="39" t="str">
        <f t="shared" si="257"/>
        <v>-</v>
      </c>
      <c r="AX682" s="39" t="str">
        <f t="shared" si="258"/>
        <v>-</v>
      </c>
      <c r="AY682" s="3"/>
      <c r="AZ682" s="26"/>
      <c r="BA682" s="26"/>
      <c r="BB682" s="34"/>
      <c r="BC682" s="26"/>
      <c r="BD682" s="34"/>
      <c r="BE682" s="34"/>
      <c r="BF682" s="34"/>
      <c r="BI682" s="26"/>
    </row>
    <row r="683" spans="1:61" s="4" customFormat="1" ht="13.9" customHeight="1" x14ac:dyDescent="0.25">
      <c r="A683" s="3"/>
      <c r="B683" s="9" t="s">
        <v>743</v>
      </c>
      <c r="C683" s="5"/>
      <c r="D683" s="6"/>
      <c r="E683" s="7"/>
      <c r="F683" s="7"/>
      <c r="G683" s="7"/>
      <c r="H683" s="6"/>
      <c r="I683" s="6"/>
      <c r="J683" s="6">
        <f t="shared" si="259"/>
        <v>0</v>
      </c>
      <c r="K683" s="13" t="str">
        <f t="shared" si="246"/>
        <v>-</v>
      </c>
      <c r="L683" s="6" t="str">
        <f t="shared" si="243"/>
        <v/>
      </c>
      <c r="M683" s="25" t="str">
        <f>IF(I683="","-",IFERROR(VLOOKUP(L683,Segédlisták!$B$3:$C$18,2,0),"-"))</f>
        <v>-</v>
      </c>
      <c r="N683" s="42" t="str">
        <f t="shared" si="244"/>
        <v>-</v>
      </c>
      <c r="O683" s="43"/>
      <c r="P683" s="44" t="str">
        <f t="shared" si="260"/>
        <v>-</v>
      </c>
      <c r="Q683" s="7" t="s">
        <v>1071</v>
      </c>
      <c r="R683" s="1"/>
      <c r="S683" s="1"/>
      <c r="T683" s="17" t="str">
        <f t="shared" si="245"/>
        <v>-</v>
      </c>
      <c r="U683" s="36" t="str">
        <f t="shared" ca="1" si="261"/>
        <v>-</v>
      </c>
      <c r="V683" s="37" t="str">
        <f t="shared" ca="1" si="262"/>
        <v>-</v>
      </c>
      <c r="W683" s="38" t="str">
        <f t="shared" si="263"/>
        <v>-</v>
      </c>
      <c r="X683" s="39" t="str">
        <f t="shared" si="264"/>
        <v>-</v>
      </c>
      <c r="Y683" s="36" t="str">
        <f t="shared" ca="1" si="265"/>
        <v>-</v>
      </c>
      <c r="Z683" s="37" t="str">
        <f t="shared" ca="1" si="266"/>
        <v>-</v>
      </c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39" t="str">
        <f t="shared" si="247"/>
        <v>-</v>
      </c>
      <c r="AN683" s="39" t="str">
        <f t="shared" si="248"/>
        <v>-</v>
      </c>
      <c r="AO683" s="39" t="str">
        <f t="shared" si="249"/>
        <v>-</v>
      </c>
      <c r="AP683" s="39" t="str">
        <f t="shared" si="250"/>
        <v>-</v>
      </c>
      <c r="AQ683" s="39" t="str">
        <f t="shared" si="251"/>
        <v>-</v>
      </c>
      <c r="AR683" s="39" t="str">
        <f t="shared" si="252"/>
        <v>-</v>
      </c>
      <c r="AS683" s="39" t="str">
        <f t="shared" si="253"/>
        <v>-</v>
      </c>
      <c r="AT683" s="39" t="str">
        <f t="shared" si="254"/>
        <v>-</v>
      </c>
      <c r="AU683" s="39" t="str">
        <f t="shared" si="255"/>
        <v>-</v>
      </c>
      <c r="AV683" s="39" t="str">
        <f t="shared" si="256"/>
        <v>-</v>
      </c>
      <c r="AW683" s="39" t="str">
        <f t="shared" si="257"/>
        <v>-</v>
      </c>
      <c r="AX683" s="39" t="str">
        <f t="shared" si="258"/>
        <v>-</v>
      </c>
      <c r="AY683" s="3"/>
      <c r="AZ683" s="26"/>
      <c r="BA683" s="26"/>
      <c r="BB683" s="34"/>
      <c r="BC683" s="26"/>
      <c r="BD683" s="34"/>
      <c r="BE683" s="34"/>
      <c r="BF683" s="34"/>
      <c r="BI683" s="26"/>
    </row>
    <row r="684" spans="1:61" s="4" customFormat="1" ht="13.9" customHeight="1" x14ac:dyDescent="0.25">
      <c r="A684" s="3"/>
      <c r="B684" s="9" t="s">
        <v>744</v>
      </c>
      <c r="C684" s="5"/>
      <c r="D684" s="6"/>
      <c r="E684" s="7"/>
      <c r="F684" s="7"/>
      <c r="G684" s="7"/>
      <c r="H684" s="6"/>
      <c r="I684" s="6"/>
      <c r="J684" s="6">
        <f t="shared" si="259"/>
        <v>0</v>
      </c>
      <c r="K684" s="13" t="str">
        <f t="shared" si="246"/>
        <v>-</v>
      </c>
      <c r="L684" s="6" t="str">
        <f t="shared" si="243"/>
        <v/>
      </c>
      <c r="M684" s="25" t="str">
        <f>IF(I684="","-",IFERROR(VLOOKUP(L684,Segédlisták!$B$3:$C$18,2,0),"-"))</f>
        <v>-</v>
      </c>
      <c r="N684" s="42" t="str">
        <f t="shared" si="244"/>
        <v>-</v>
      </c>
      <c r="O684" s="43"/>
      <c r="P684" s="44" t="str">
        <f t="shared" si="260"/>
        <v>-</v>
      </c>
      <c r="Q684" s="7" t="s">
        <v>1071</v>
      </c>
      <c r="R684" s="1"/>
      <c r="S684" s="1"/>
      <c r="T684" s="17" t="str">
        <f t="shared" si="245"/>
        <v>-</v>
      </c>
      <c r="U684" s="36" t="str">
        <f t="shared" ca="1" si="261"/>
        <v>-</v>
      </c>
      <c r="V684" s="37" t="str">
        <f t="shared" ca="1" si="262"/>
        <v>-</v>
      </c>
      <c r="W684" s="38" t="str">
        <f t="shared" si="263"/>
        <v>-</v>
      </c>
      <c r="X684" s="39" t="str">
        <f t="shared" si="264"/>
        <v>-</v>
      </c>
      <c r="Y684" s="36" t="str">
        <f t="shared" ca="1" si="265"/>
        <v>-</v>
      </c>
      <c r="Z684" s="37" t="str">
        <f t="shared" ca="1" si="266"/>
        <v>-</v>
      </c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39" t="str">
        <f t="shared" si="247"/>
        <v>-</v>
      </c>
      <c r="AN684" s="39" t="str">
        <f t="shared" si="248"/>
        <v>-</v>
      </c>
      <c r="AO684" s="39" t="str">
        <f t="shared" si="249"/>
        <v>-</v>
      </c>
      <c r="AP684" s="39" t="str">
        <f t="shared" si="250"/>
        <v>-</v>
      </c>
      <c r="AQ684" s="39" t="str">
        <f t="shared" si="251"/>
        <v>-</v>
      </c>
      <c r="AR684" s="39" t="str">
        <f t="shared" si="252"/>
        <v>-</v>
      </c>
      <c r="AS684" s="39" t="str">
        <f t="shared" si="253"/>
        <v>-</v>
      </c>
      <c r="AT684" s="39" t="str">
        <f t="shared" si="254"/>
        <v>-</v>
      </c>
      <c r="AU684" s="39" t="str">
        <f t="shared" si="255"/>
        <v>-</v>
      </c>
      <c r="AV684" s="39" t="str">
        <f t="shared" si="256"/>
        <v>-</v>
      </c>
      <c r="AW684" s="39" t="str">
        <f t="shared" si="257"/>
        <v>-</v>
      </c>
      <c r="AX684" s="39" t="str">
        <f t="shared" si="258"/>
        <v>-</v>
      </c>
      <c r="AY684" s="3"/>
      <c r="AZ684" s="26"/>
      <c r="BA684" s="26"/>
      <c r="BB684" s="34"/>
      <c r="BC684" s="26"/>
      <c r="BD684" s="34"/>
      <c r="BE684" s="34"/>
      <c r="BF684" s="34"/>
      <c r="BI684" s="26"/>
    </row>
    <row r="685" spans="1:61" s="4" customFormat="1" ht="13.9" customHeight="1" x14ac:dyDescent="0.25">
      <c r="A685" s="3"/>
      <c r="B685" s="9" t="s">
        <v>745</v>
      </c>
      <c r="C685" s="5"/>
      <c r="D685" s="6"/>
      <c r="E685" s="7"/>
      <c r="F685" s="7"/>
      <c r="G685" s="7"/>
      <c r="H685" s="6"/>
      <c r="I685" s="6"/>
      <c r="J685" s="6">
        <f t="shared" si="259"/>
        <v>0</v>
      </c>
      <c r="K685" s="13" t="str">
        <f t="shared" si="246"/>
        <v>-</v>
      </c>
      <c r="L685" s="6" t="str">
        <f t="shared" si="243"/>
        <v/>
      </c>
      <c r="M685" s="25" t="str">
        <f>IF(I685="","-",IFERROR(VLOOKUP(L685,Segédlisták!$B$3:$C$18,2,0),"-"))</f>
        <v>-</v>
      </c>
      <c r="N685" s="42" t="str">
        <f t="shared" si="244"/>
        <v>-</v>
      </c>
      <c r="O685" s="43"/>
      <c r="P685" s="44" t="str">
        <f t="shared" si="260"/>
        <v>-</v>
      </c>
      <c r="Q685" s="7" t="s">
        <v>1071</v>
      </c>
      <c r="R685" s="1"/>
      <c r="S685" s="1"/>
      <c r="T685" s="17" t="str">
        <f t="shared" si="245"/>
        <v>-</v>
      </c>
      <c r="U685" s="36" t="str">
        <f t="shared" ca="1" si="261"/>
        <v>-</v>
      </c>
      <c r="V685" s="37" t="str">
        <f t="shared" ca="1" si="262"/>
        <v>-</v>
      </c>
      <c r="W685" s="38" t="str">
        <f t="shared" si="263"/>
        <v>-</v>
      </c>
      <c r="X685" s="39" t="str">
        <f t="shared" si="264"/>
        <v>-</v>
      </c>
      <c r="Y685" s="36" t="str">
        <f t="shared" ca="1" si="265"/>
        <v>-</v>
      </c>
      <c r="Z685" s="37" t="str">
        <f t="shared" ca="1" si="266"/>
        <v>-</v>
      </c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39" t="str">
        <f t="shared" si="247"/>
        <v>-</v>
      </c>
      <c r="AN685" s="39" t="str">
        <f t="shared" si="248"/>
        <v>-</v>
      </c>
      <c r="AO685" s="39" t="str">
        <f t="shared" si="249"/>
        <v>-</v>
      </c>
      <c r="AP685" s="39" t="str">
        <f t="shared" si="250"/>
        <v>-</v>
      </c>
      <c r="AQ685" s="39" t="str">
        <f t="shared" si="251"/>
        <v>-</v>
      </c>
      <c r="AR685" s="39" t="str">
        <f t="shared" si="252"/>
        <v>-</v>
      </c>
      <c r="AS685" s="39" t="str">
        <f t="shared" si="253"/>
        <v>-</v>
      </c>
      <c r="AT685" s="39" t="str">
        <f t="shared" si="254"/>
        <v>-</v>
      </c>
      <c r="AU685" s="39" t="str">
        <f t="shared" si="255"/>
        <v>-</v>
      </c>
      <c r="AV685" s="39" t="str">
        <f t="shared" si="256"/>
        <v>-</v>
      </c>
      <c r="AW685" s="39" t="str">
        <f t="shared" si="257"/>
        <v>-</v>
      </c>
      <c r="AX685" s="39" t="str">
        <f t="shared" si="258"/>
        <v>-</v>
      </c>
      <c r="AY685" s="3"/>
      <c r="AZ685" s="26"/>
      <c r="BA685" s="26"/>
      <c r="BB685" s="34"/>
      <c r="BC685" s="26"/>
      <c r="BD685" s="34"/>
      <c r="BE685" s="34"/>
      <c r="BF685" s="34"/>
      <c r="BI685" s="26"/>
    </row>
    <row r="686" spans="1:61" s="4" customFormat="1" ht="13.9" customHeight="1" x14ac:dyDescent="0.25">
      <c r="A686" s="3"/>
      <c r="B686" s="9" t="s">
        <v>746</v>
      </c>
      <c r="C686" s="5"/>
      <c r="D686" s="6"/>
      <c r="E686" s="7"/>
      <c r="F686" s="7"/>
      <c r="G686" s="7"/>
      <c r="H686" s="6"/>
      <c r="I686" s="6"/>
      <c r="J686" s="6">
        <f t="shared" si="259"/>
        <v>0</v>
      </c>
      <c r="K686" s="13" t="str">
        <f t="shared" si="246"/>
        <v>-</v>
      </c>
      <c r="L686" s="6" t="str">
        <f t="shared" si="243"/>
        <v/>
      </c>
      <c r="M686" s="25" t="str">
        <f>IF(I686="","-",IFERROR(VLOOKUP(L686,Segédlisták!$B$3:$C$18,2,0),"-"))</f>
        <v>-</v>
      </c>
      <c r="N686" s="42" t="str">
        <f t="shared" si="244"/>
        <v>-</v>
      </c>
      <c r="O686" s="43"/>
      <c r="P686" s="44" t="str">
        <f t="shared" si="260"/>
        <v>-</v>
      </c>
      <c r="Q686" s="7" t="s">
        <v>1071</v>
      </c>
      <c r="R686" s="1"/>
      <c r="S686" s="1"/>
      <c r="T686" s="17" t="str">
        <f t="shared" si="245"/>
        <v>-</v>
      </c>
      <c r="U686" s="36" t="str">
        <f t="shared" ca="1" si="261"/>
        <v>-</v>
      </c>
      <c r="V686" s="37" t="str">
        <f t="shared" ca="1" si="262"/>
        <v>-</v>
      </c>
      <c r="W686" s="38" t="str">
        <f t="shared" si="263"/>
        <v>-</v>
      </c>
      <c r="X686" s="39" t="str">
        <f t="shared" si="264"/>
        <v>-</v>
      </c>
      <c r="Y686" s="36" t="str">
        <f t="shared" ca="1" si="265"/>
        <v>-</v>
      </c>
      <c r="Z686" s="37" t="str">
        <f t="shared" ca="1" si="266"/>
        <v>-</v>
      </c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39" t="str">
        <f t="shared" si="247"/>
        <v>-</v>
      </c>
      <c r="AN686" s="39" t="str">
        <f t="shared" si="248"/>
        <v>-</v>
      </c>
      <c r="AO686" s="39" t="str">
        <f t="shared" si="249"/>
        <v>-</v>
      </c>
      <c r="AP686" s="39" t="str">
        <f t="shared" si="250"/>
        <v>-</v>
      </c>
      <c r="AQ686" s="39" t="str">
        <f t="shared" si="251"/>
        <v>-</v>
      </c>
      <c r="AR686" s="39" t="str">
        <f t="shared" si="252"/>
        <v>-</v>
      </c>
      <c r="AS686" s="39" t="str">
        <f t="shared" si="253"/>
        <v>-</v>
      </c>
      <c r="AT686" s="39" t="str">
        <f t="shared" si="254"/>
        <v>-</v>
      </c>
      <c r="AU686" s="39" t="str">
        <f t="shared" si="255"/>
        <v>-</v>
      </c>
      <c r="AV686" s="39" t="str">
        <f t="shared" si="256"/>
        <v>-</v>
      </c>
      <c r="AW686" s="39" t="str">
        <f t="shared" si="257"/>
        <v>-</v>
      </c>
      <c r="AX686" s="39" t="str">
        <f t="shared" si="258"/>
        <v>-</v>
      </c>
      <c r="AY686" s="3"/>
      <c r="AZ686" s="26"/>
      <c r="BA686" s="26"/>
      <c r="BB686" s="34"/>
      <c r="BC686" s="26"/>
      <c r="BD686" s="34"/>
      <c r="BE686" s="34"/>
      <c r="BF686" s="34"/>
      <c r="BI686" s="26"/>
    </row>
    <row r="687" spans="1:61" s="4" customFormat="1" ht="13.9" customHeight="1" x14ac:dyDescent="0.25">
      <c r="A687" s="3"/>
      <c r="B687" s="9" t="s">
        <v>747</v>
      </c>
      <c r="C687" s="5"/>
      <c r="D687" s="6"/>
      <c r="E687" s="7"/>
      <c r="F687" s="7"/>
      <c r="G687" s="7"/>
      <c r="H687" s="6"/>
      <c r="I687" s="6"/>
      <c r="J687" s="6">
        <f t="shared" si="259"/>
        <v>0</v>
      </c>
      <c r="K687" s="13" t="str">
        <f t="shared" si="246"/>
        <v>-</v>
      </c>
      <c r="L687" s="6" t="str">
        <f t="shared" si="243"/>
        <v/>
      </c>
      <c r="M687" s="25" t="str">
        <f>IF(I687="","-",IFERROR(VLOOKUP(L687,Segédlisták!$B$3:$C$18,2,0),"-"))</f>
        <v>-</v>
      </c>
      <c r="N687" s="42" t="str">
        <f t="shared" si="244"/>
        <v>-</v>
      </c>
      <c r="O687" s="43"/>
      <c r="P687" s="44" t="str">
        <f t="shared" si="260"/>
        <v>-</v>
      </c>
      <c r="Q687" s="7" t="s">
        <v>1071</v>
      </c>
      <c r="R687" s="1"/>
      <c r="S687" s="1"/>
      <c r="T687" s="17" t="str">
        <f t="shared" si="245"/>
        <v>-</v>
      </c>
      <c r="U687" s="36" t="str">
        <f t="shared" ca="1" si="261"/>
        <v>-</v>
      </c>
      <c r="V687" s="37" t="str">
        <f t="shared" ca="1" si="262"/>
        <v>-</v>
      </c>
      <c r="W687" s="38" t="str">
        <f t="shared" si="263"/>
        <v>-</v>
      </c>
      <c r="X687" s="39" t="str">
        <f t="shared" si="264"/>
        <v>-</v>
      </c>
      <c r="Y687" s="36" t="str">
        <f t="shared" ca="1" si="265"/>
        <v>-</v>
      </c>
      <c r="Z687" s="37" t="str">
        <f t="shared" ca="1" si="266"/>
        <v>-</v>
      </c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39" t="str">
        <f t="shared" si="247"/>
        <v>-</v>
      </c>
      <c r="AN687" s="39" t="str">
        <f t="shared" si="248"/>
        <v>-</v>
      </c>
      <c r="AO687" s="39" t="str">
        <f t="shared" si="249"/>
        <v>-</v>
      </c>
      <c r="AP687" s="39" t="str">
        <f t="shared" si="250"/>
        <v>-</v>
      </c>
      <c r="AQ687" s="39" t="str">
        <f t="shared" si="251"/>
        <v>-</v>
      </c>
      <c r="AR687" s="39" t="str">
        <f t="shared" si="252"/>
        <v>-</v>
      </c>
      <c r="AS687" s="39" t="str">
        <f t="shared" si="253"/>
        <v>-</v>
      </c>
      <c r="AT687" s="39" t="str">
        <f t="shared" si="254"/>
        <v>-</v>
      </c>
      <c r="AU687" s="39" t="str">
        <f t="shared" si="255"/>
        <v>-</v>
      </c>
      <c r="AV687" s="39" t="str">
        <f t="shared" si="256"/>
        <v>-</v>
      </c>
      <c r="AW687" s="39" t="str">
        <f t="shared" si="257"/>
        <v>-</v>
      </c>
      <c r="AX687" s="39" t="str">
        <f t="shared" si="258"/>
        <v>-</v>
      </c>
      <c r="AY687" s="3"/>
      <c r="AZ687" s="26"/>
      <c r="BA687" s="26"/>
      <c r="BB687" s="34"/>
      <c r="BC687" s="26"/>
      <c r="BD687" s="34"/>
      <c r="BE687" s="34"/>
      <c r="BF687" s="34"/>
      <c r="BI687" s="26"/>
    </row>
    <row r="688" spans="1:61" s="4" customFormat="1" ht="13.9" customHeight="1" x14ac:dyDescent="0.25">
      <c r="A688" s="3"/>
      <c r="B688" s="9" t="s">
        <v>748</v>
      </c>
      <c r="C688" s="5"/>
      <c r="D688" s="6"/>
      <c r="E688" s="7"/>
      <c r="F688" s="7"/>
      <c r="G688" s="7"/>
      <c r="H688" s="6"/>
      <c r="I688" s="6"/>
      <c r="J688" s="6">
        <f t="shared" si="259"/>
        <v>0</v>
      </c>
      <c r="K688" s="13" t="str">
        <f t="shared" si="246"/>
        <v>-</v>
      </c>
      <c r="L688" s="6" t="str">
        <f t="shared" si="243"/>
        <v/>
      </c>
      <c r="M688" s="25" t="str">
        <f>IF(I688="","-",IFERROR(VLOOKUP(L688,Segédlisták!$B$3:$C$18,2,0),"-"))</f>
        <v>-</v>
      </c>
      <c r="N688" s="42" t="str">
        <f t="shared" si="244"/>
        <v>-</v>
      </c>
      <c r="O688" s="43"/>
      <c r="P688" s="44" t="str">
        <f t="shared" si="260"/>
        <v>-</v>
      </c>
      <c r="Q688" s="7" t="s">
        <v>1071</v>
      </c>
      <c r="R688" s="1"/>
      <c r="S688" s="1"/>
      <c r="T688" s="17" t="str">
        <f t="shared" si="245"/>
        <v>-</v>
      </c>
      <c r="U688" s="36" t="str">
        <f t="shared" ca="1" si="261"/>
        <v>-</v>
      </c>
      <c r="V688" s="37" t="str">
        <f t="shared" ca="1" si="262"/>
        <v>-</v>
      </c>
      <c r="W688" s="38" t="str">
        <f t="shared" si="263"/>
        <v>-</v>
      </c>
      <c r="X688" s="39" t="str">
        <f t="shared" si="264"/>
        <v>-</v>
      </c>
      <c r="Y688" s="36" t="str">
        <f t="shared" ca="1" si="265"/>
        <v>-</v>
      </c>
      <c r="Z688" s="37" t="str">
        <f t="shared" ca="1" si="266"/>
        <v>-</v>
      </c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39" t="str">
        <f t="shared" si="247"/>
        <v>-</v>
      </c>
      <c r="AN688" s="39" t="str">
        <f t="shared" si="248"/>
        <v>-</v>
      </c>
      <c r="AO688" s="39" t="str">
        <f t="shared" si="249"/>
        <v>-</v>
      </c>
      <c r="AP688" s="39" t="str">
        <f t="shared" si="250"/>
        <v>-</v>
      </c>
      <c r="AQ688" s="39" t="str">
        <f t="shared" si="251"/>
        <v>-</v>
      </c>
      <c r="AR688" s="39" t="str">
        <f t="shared" si="252"/>
        <v>-</v>
      </c>
      <c r="AS688" s="39" t="str">
        <f t="shared" si="253"/>
        <v>-</v>
      </c>
      <c r="AT688" s="39" t="str">
        <f t="shared" si="254"/>
        <v>-</v>
      </c>
      <c r="AU688" s="39" t="str">
        <f t="shared" si="255"/>
        <v>-</v>
      </c>
      <c r="AV688" s="39" t="str">
        <f t="shared" si="256"/>
        <v>-</v>
      </c>
      <c r="AW688" s="39" t="str">
        <f t="shared" si="257"/>
        <v>-</v>
      </c>
      <c r="AX688" s="39" t="str">
        <f t="shared" si="258"/>
        <v>-</v>
      </c>
      <c r="AY688" s="3"/>
      <c r="AZ688" s="26"/>
      <c r="BA688" s="26"/>
      <c r="BB688" s="34"/>
      <c r="BC688" s="26"/>
      <c r="BD688" s="34"/>
      <c r="BE688" s="34"/>
      <c r="BF688" s="34"/>
      <c r="BI688" s="26"/>
    </row>
    <row r="689" spans="1:61" s="4" customFormat="1" ht="13.9" customHeight="1" x14ac:dyDescent="0.25">
      <c r="A689" s="3"/>
      <c r="B689" s="9" t="s">
        <v>749</v>
      </c>
      <c r="C689" s="5"/>
      <c r="D689" s="6"/>
      <c r="E689" s="7"/>
      <c r="F689" s="7"/>
      <c r="G689" s="7"/>
      <c r="H689" s="6"/>
      <c r="I689" s="6"/>
      <c r="J689" s="6">
        <f t="shared" si="259"/>
        <v>0</v>
      </c>
      <c r="K689" s="13" t="str">
        <f t="shared" si="246"/>
        <v>-</v>
      </c>
      <c r="L689" s="6" t="str">
        <f t="shared" si="243"/>
        <v/>
      </c>
      <c r="M689" s="25" t="str">
        <f>IF(I689="","-",IFERROR(VLOOKUP(L689,Segédlisták!$B$3:$C$18,2,0),"-"))</f>
        <v>-</v>
      </c>
      <c r="N689" s="42" t="str">
        <f t="shared" si="244"/>
        <v>-</v>
      </c>
      <c r="O689" s="43"/>
      <c r="P689" s="44" t="str">
        <f t="shared" si="260"/>
        <v>-</v>
      </c>
      <c r="Q689" s="7" t="s">
        <v>1071</v>
      </c>
      <c r="R689" s="1"/>
      <c r="S689" s="1"/>
      <c r="T689" s="17" t="str">
        <f t="shared" si="245"/>
        <v>-</v>
      </c>
      <c r="U689" s="36" t="str">
        <f t="shared" ca="1" si="261"/>
        <v>-</v>
      </c>
      <c r="V689" s="37" t="str">
        <f t="shared" ca="1" si="262"/>
        <v>-</v>
      </c>
      <c r="W689" s="38" t="str">
        <f t="shared" si="263"/>
        <v>-</v>
      </c>
      <c r="X689" s="39" t="str">
        <f t="shared" si="264"/>
        <v>-</v>
      </c>
      <c r="Y689" s="36" t="str">
        <f t="shared" ca="1" si="265"/>
        <v>-</v>
      </c>
      <c r="Z689" s="37" t="str">
        <f t="shared" ca="1" si="266"/>
        <v>-</v>
      </c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39" t="str">
        <f t="shared" si="247"/>
        <v>-</v>
      </c>
      <c r="AN689" s="39" t="str">
        <f t="shared" si="248"/>
        <v>-</v>
      </c>
      <c r="AO689" s="39" t="str">
        <f t="shared" si="249"/>
        <v>-</v>
      </c>
      <c r="AP689" s="39" t="str">
        <f t="shared" si="250"/>
        <v>-</v>
      </c>
      <c r="AQ689" s="39" t="str">
        <f t="shared" si="251"/>
        <v>-</v>
      </c>
      <c r="AR689" s="39" t="str">
        <f t="shared" si="252"/>
        <v>-</v>
      </c>
      <c r="AS689" s="39" t="str">
        <f t="shared" si="253"/>
        <v>-</v>
      </c>
      <c r="AT689" s="39" t="str">
        <f t="shared" si="254"/>
        <v>-</v>
      </c>
      <c r="AU689" s="39" t="str">
        <f t="shared" si="255"/>
        <v>-</v>
      </c>
      <c r="AV689" s="39" t="str">
        <f t="shared" si="256"/>
        <v>-</v>
      </c>
      <c r="AW689" s="39" t="str">
        <f t="shared" si="257"/>
        <v>-</v>
      </c>
      <c r="AX689" s="39" t="str">
        <f t="shared" si="258"/>
        <v>-</v>
      </c>
      <c r="AY689" s="3"/>
      <c r="AZ689" s="26"/>
      <c r="BA689" s="26"/>
      <c r="BB689" s="34"/>
      <c r="BC689" s="26"/>
      <c r="BD689" s="34"/>
      <c r="BE689" s="34"/>
      <c r="BF689" s="34"/>
      <c r="BI689" s="26"/>
    </row>
    <row r="690" spans="1:61" s="4" customFormat="1" ht="13.9" customHeight="1" x14ac:dyDescent="0.25">
      <c r="A690" s="3"/>
      <c r="B690" s="9" t="s">
        <v>750</v>
      </c>
      <c r="C690" s="5"/>
      <c r="D690" s="6"/>
      <c r="E690" s="7"/>
      <c r="F690" s="7"/>
      <c r="G690" s="7"/>
      <c r="H690" s="6"/>
      <c r="I690" s="6"/>
      <c r="J690" s="6">
        <f t="shared" si="259"/>
        <v>0</v>
      </c>
      <c r="K690" s="13" t="str">
        <f t="shared" si="246"/>
        <v>-</v>
      </c>
      <c r="L690" s="6" t="str">
        <f t="shared" si="243"/>
        <v/>
      </c>
      <c r="M690" s="25" t="str">
        <f>IF(I690="","-",IFERROR(VLOOKUP(L690,Segédlisták!$B$3:$C$18,2,0),"-"))</f>
        <v>-</v>
      </c>
      <c r="N690" s="42" t="str">
        <f t="shared" si="244"/>
        <v>-</v>
      </c>
      <c r="O690" s="43"/>
      <c r="P690" s="44" t="str">
        <f t="shared" si="260"/>
        <v>-</v>
      </c>
      <c r="Q690" s="7" t="s">
        <v>1071</v>
      </c>
      <c r="R690" s="1"/>
      <c r="S690" s="1"/>
      <c r="T690" s="17" t="str">
        <f t="shared" si="245"/>
        <v>-</v>
      </c>
      <c r="U690" s="36" t="str">
        <f t="shared" ca="1" si="261"/>
        <v>-</v>
      </c>
      <c r="V690" s="37" t="str">
        <f t="shared" ca="1" si="262"/>
        <v>-</v>
      </c>
      <c r="W690" s="38" t="str">
        <f t="shared" si="263"/>
        <v>-</v>
      </c>
      <c r="X690" s="39" t="str">
        <f t="shared" si="264"/>
        <v>-</v>
      </c>
      <c r="Y690" s="36" t="str">
        <f t="shared" ca="1" si="265"/>
        <v>-</v>
      </c>
      <c r="Z690" s="37" t="str">
        <f t="shared" ca="1" si="266"/>
        <v>-</v>
      </c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39" t="str">
        <f t="shared" si="247"/>
        <v>-</v>
      </c>
      <c r="AN690" s="39" t="str">
        <f t="shared" si="248"/>
        <v>-</v>
      </c>
      <c r="AO690" s="39" t="str">
        <f t="shared" si="249"/>
        <v>-</v>
      </c>
      <c r="AP690" s="39" t="str">
        <f t="shared" si="250"/>
        <v>-</v>
      </c>
      <c r="AQ690" s="39" t="str">
        <f t="shared" si="251"/>
        <v>-</v>
      </c>
      <c r="AR690" s="39" t="str">
        <f t="shared" si="252"/>
        <v>-</v>
      </c>
      <c r="AS690" s="39" t="str">
        <f t="shared" si="253"/>
        <v>-</v>
      </c>
      <c r="AT690" s="39" t="str">
        <f t="shared" si="254"/>
        <v>-</v>
      </c>
      <c r="AU690" s="39" t="str">
        <f t="shared" si="255"/>
        <v>-</v>
      </c>
      <c r="AV690" s="39" t="str">
        <f t="shared" si="256"/>
        <v>-</v>
      </c>
      <c r="AW690" s="39" t="str">
        <f t="shared" si="257"/>
        <v>-</v>
      </c>
      <c r="AX690" s="39" t="str">
        <f t="shared" si="258"/>
        <v>-</v>
      </c>
      <c r="AY690" s="3"/>
      <c r="AZ690" s="26"/>
      <c r="BA690" s="26"/>
      <c r="BB690" s="34"/>
      <c r="BC690" s="26"/>
      <c r="BD690" s="34"/>
      <c r="BE690" s="34"/>
      <c r="BF690" s="34"/>
      <c r="BI690" s="26"/>
    </row>
    <row r="691" spans="1:61" s="4" customFormat="1" ht="13.9" customHeight="1" x14ac:dyDescent="0.25">
      <c r="A691" s="3"/>
      <c r="B691" s="9" t="s">
        <v>751</v>
      </c>
      <c r="C691" s="5"/>
      <c r="D691" s="6"/>
      <c r="E691" s="7"/>
      <c r="F691" s="7"/>
      <c r="G691" s="7"/>
      <c r="H691" s="6"/>
      <c r="I691" s="6"/>
      <c r="J691" s="6">
        <f t="shared" si="259"/>
        <v>0</v>
      </c>
      <c r="K691" s="13" t="str">
        <f t="shared" si="246"/>
        <v>-</v>
      </c>
      <c r="L691" s="6" t="str">
        <f t="shared" si="243"/>
        <v/>
      </c>
      <c r="M691" s="25" t="str">
        <f>IF(I691="","-",IFERROR(VLOOKUP(L691,Segédlisták!$B$3:$C$18,2,0),"-"))</f>
        <v>-</v>
      </c>
      <c r="N691" s="42" t="str">
        <f t="shared" si="244"/>
        <v>-</v>
      </c>
      <c r="O691" s="43"/>
      <c r="P691" s="44" t="str">
        <f t="shared" si="260"/>
        <v>-</v>
      </c>
      <c r="Q691" s="7" t="s">
        <v>1071</v>
      </c>
      <c r="R691" s="1"/>
      <c r="S691" s="1"/>
      <c r="T691" s="17" t="str">
        <f t="shared" si="245"/>
        <v>-</v>
      </c>
      <c r="U691" s="36" t="str">
        <f t="shared" ca="1" si="261"/>
        <v>-</v>
      </c>
      <c r="V691" s="37" t="str">
        <f t="shared" ca="1" si="262"/>
        <v>-</v>
      </c>
      <c r="W691" s="38" t="str">
        <f t="shared" si="263"/>
        <v>-</v>
      </c>
      <c r="X691" s="39" t="str">
        <f t="shared" si="264"/>
        <v>-</v>
      </c>
      <c r="Y691" s="36" t="str">
        <f t="shared" ca="1" si="265"/>
        <v>-</v>
      </c>
      <c r="Z691" s="37" t="str">
        <f t="shared" ca="1" si="266"/>
        <v>-</v>
      </c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39" t="str">
        <f t="shared" si="247"/>
        <v>-</v>
      </c>
      <c r="AN691" s="39" t="str">
        <f t="shared" si="248"/>
        <v>-</v>
      </c>
      <c r="AO691" s="39" t="str">
        <f t="shared" si="249"/>
        <v>-</v>
      </c>
      <c r="AP691" s="39" t="str">
        <f t="shared" si="250"/>
        <v>-</v>
      </c>
      <c r="AQ691" s="39" t="str">
        <f t="shared" si="251"/>
        <v>-</v>
      </c>
      <c r="AR691" s="39" t="str">
        <f t="shared" si="252"/>
        <v>-</v>
      </c>
      <c r="AS691" s="39" t="str">
        <f t="shared" si="253"/>
        <v>-</v>
      </c>
      <c r="AT691" s="39" t="str">
        <f t="shared" si="254"/>
        <v>-</v>
      </c>
      <c r="AU691" s="39" t="str">
        <f t="shared" si="255"/>
        <v>-</v>
      </c>
      <c r="AV691" s="39" t="str">
        <f t="shared" si="256"/>
        <v>-</v>
      </c>
      <c r="AW691" s="39" t="str">
        <f t="shared" si="257"/>
        <v>-</v>
      </c>
      <c r="AX691" s="39" t="str">
        <f t="shared" si="258"/>
        <v>-</v>
      </c>
      <c r="AY691" s="3"/>
      <c r="AZ691" s="26"/>
      <c r="BA691" s="26"/>
      <c r="BB691" s="34"/>
      <c r="BC691" s="26"/>
      <c r="BD691" s="34"/>
      <c r="BE691" s="34"/>
      <c r="BF691" s="34"/>
      <c r="BI691" s="26"/>
    </row>
    <row r="692" spans="1:61" s="4" customFormat="1" ht="13.9" customHeight="1" x14ac:dyDescent="0.25">
      <c r="A692" s="3"/>
      <c r="B692" s="9" t="s">
        <v>752</v>
      </c>
      <c r="C692" s="5"/>
      <c r="D692" s="6"/>
      <c r="E692" s="7"/>
      <c r="F692" s="7"/>
      <c r="G692" s="7"/>
      <c r="H692" s="6"/>
      <c r="I692" s="6"/>
      <c r="J692" s="6">
        <f t="shared" si="259"/>
        <v>0</v>
      </c>
      <c r="K692" s="13" t="str">
        <f t="shared" si="246"/>
        <v>-</v>
      </c>
      <c r="L692" s="6" t="str">
        <f t="shared" si="243"/>
        <v/>
      </c>
      <c r="M692" s="25" t="str">
        <f>IF(I692="","-",IFERROR(VLOOKUP(L692,Segédlisták!$B$3:$C$18,2,0),"-"))</f>
        <v>-</v>
      </c>
      <c r="N692" s="42" t="str">
        <f t="shared" si="244"/>
        <v>-</v>
      </c>
      <c r="O692" s="43"/>
      <c r="P692" s="44" t="str">
        <f t="shared" si="260"/>
        <v>-</v>
      </c>
      <c r="Q692" s="7" t="s">
        <v>1071</v>
      </c>
      <c r="R692" s="1"/>
      <c r="S692" s="1"/>
      <c r="T692" s="17" t="str">
        <f t="shared" si="245"/>
        <v>-</v>
      </c>
      <c r="U692" s="36" t="str">
        <f t="shared" ca="1" si="261"/>
        <v>-</v>
      </c>
      <c r="V692" s="37" t="str">
        <f t="shared" ca="1" si="262"/>
        <v>-</v>
      </c>
      <c r="W692" s="38" t="str">
        <f t="shared" si="263"/>
        <v>-</v>
      </c>
      <c r="X692" s="39" t="str">
        <f t="shared" si="264"/>
        <v>-</v>
      </c>
      <c r="Y692" s="36" t="str">
        <f t="shared" ca="1" si="265"/>
        <v>-</v>
      </c>
      <c r="Z692" s="37" t="str">
        <f t="shared" ca="1" si="266"/>
        <v>-</v>
      </c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39" t="str">
        <f t="shared" si="247"/>
        <v>-</v>
      </c>
      <c r="AN692" s="39" t="str">
        <f t="shared" si="248"/>
        <v>-</v>
      </c>
      <c r="AO692" s="39" t="str">
        <f t="shared" si="249"/>
        <v>-</v>
      </c>
      <c r="AP692" s="39" t="str">
        <f t="shared" si="250"/>
        <v>-</v>
      </c>
      <c r="AQ692" s="39" t="str">
        <f t="shared" si="251"/>
        <v>-</v>
      </c>
      <c r="AR692" s="39" t="str">
        <f t="shared" si="252"/>
        <v>-</v>
      </c>
      <c r="AS692" s="39" t="str">
        <f t="shared" si="253"/>
        <v>-</v>
      </c>
      <c r="AT692" s="39" t="str">
        <f t="shared" si="254"/>
        <v>-</v>
      </c>
      <c r="AU692" s="39" t="str">
        <f t="shared" si="255"/>
        <v>-</v>
      </c>
      <c r="AV692" s="39" t="str">
        <f t="shared" si="256"/>
        <v>-</v>
      </c>
      <c r="AW692" s="39" t="str">
        <f t="shared" si="257"/>
        <v>-</v>
      </c>
      <c r="AX692" s="39" t="str">
        <f t="shared" si="258"/>
        <v>-</v>
      </c>
      <c r="AY692" s="3"/>
      <c r="AZ692" s="26"/>
      <c r="BA692" s="26"/>
      <c r="BB692" s="34"/>
      <c r="BC692" s="26"/>
      <c r="BD692" s="34"/>
      <c r="BE692" s="34"/>
      <c r="BF692" s="34"/>
      <c r="BI692" s="26"/>
    </row>
    <row r="693" spans="1:61" s="4" customFormat="1" ht="13.9" customHeight="1" x14ac:dyDescent="0.25">
      <c r="A693" s="3"/>
      <c r="B693" s="9" t="s">
        <v>753</v>
      </c>
      <c r="C693" s="5"/>
      <c r="D693" s="6"/>
      <c r="E693" s="7"/>
      <c r="F693" s="7"/>
      <c r="G693" s="7"/>
      <c r="H693" s="6"/>
      <c r="I693" s="6"/>
      <c r="J693" s="6">
        <f t="shared" si="259"/>
        <v>0</v>
      </c>
      <c r="K693" s="13" t="str">
        <f t="shared" si="246"/>
        <v>-</v>
      </c>
      <c r="L693" s="6" t="str">
        <f t="shared" si="243"/>
        <v/>
      </c>
      <c r="M693" s="25" t="str">
        <f>IF(I693="","-",IFERROR(VLOOKUP(L693,Segédlisták!$B$3:$C$18,2,0),"-"))</f>
        <v>-</v>
      </c>
      <c r="N693" s="42" t="str">
        <f t="shared" si="244"/>
        <v>-</v>
      </c>
      <c r="O693" s="43"/>
      <c r="P693" s="44" t="str">
        <f t="shared" si="260"/>
        <v>-</v>
      </c>
      <c r="Q693" s="7" t="s">
        <v>1071</v>
      </c>
      <c r="R693" s="1"/>
      <c r="S693" s="1"/>
      <c r="T693" s="17" t="str">
        <f t="shared" si="245"/>
        <v>-</v>
      </c>
      <c r="U693" s="36" t="str">
        <f t="shared" ca="1" si="261"/>
        <v>-</v>
      </c>
      <c r="V693" s="37" t="str">
        <f t="shared" ca="1" si="262"/>
        <v>-</v>
      </c>
      <c r="W693" s="38" t="str">
        <f t="shared" si="263"/>
        <v>-</v>
      </c>
      <c r="X693" s="39" t="str">
        <f t="shared" si="264"/>
        <v>-</v>
      </c>
      <c r="Y693" s="36" t="str">
        <f t="shared" ca="1" si="265"/>
        <v>-</v>
      </c>
      <c r="Z693" s="37" t="str">
        <f t="shared" ca="1" si="266"/>
        <v>-</v>
      </c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39" t="str">
        <f t="shared" si="247"/>
        <v>-</v>
      </c>
      <c r="AN693" s="39" t="str">
        <f t="shared" si="248"/>
        <v>-</v>
      </c>
      <c r="AO693" s="39" t="str">
        <f t="shared" si="249"/>
        <v>-</v>
      </c>
      <c r="AP693" s="39" t="str">
        <f t="shared" si="250"/>
        <v>-</v>
      </c>
      <c r="AQ693" s="39" t="str">
        <f t="shared" si="251"/>
        <v>-</v>
      </c>
      <c r="AR693" s="39" t="str">
        <f t="shared" si="252"/>
        <v>-</v>
      </c>
      <c r="AS693" s="39" t="str">
        <f t="shared" si="253"/>
        <v>-</v>
      </c>
      <c r="AT693" s="39" t="str">
        <f t="shared" si="254"/>
        <v>-</v>
      </c>
      <c r="AU693" s="39" t="str">
        <f t="shared" si="255"/>
        <v>-</v>
      </c>
      <c r="AV693" s="39" t="str">
        <f t="shared" si="256"/>
        <v>-</v>
      </c>
      <c r="AW693" s="39" t="str">
        <f t="shared" si="257"/>
        <v>-</v>
      </c>
      <c r="AX693" s="39" t="str">
        <f t="shared" si="258"/>
        <v>-</v>
      </c>
      <c r="AY693" s="3"/>
      <c r="AZ693" s="26"/>
      <c r="BA693" s="26"/>
      <c r="BB693" s="34"/>
      <c r="BC693" s="26"/>
      <c r="BD693" s="34"/>
      <c r="BE693" s="34"/>
      <c r="BF693" s="34"/>
      <c r="BI693" s="26"/>
    </row>
    <row r="694" spans="1:61" s="4" customFormat="1" ht="13.9" customHeight="1" x14ac:dyDescent="0.25">
      <c r="A694" s="3"/>
      <c r="B694" s="9" t="s">
        <v>754</v>
      </c>
      <c r="C694" s="5"/>
      <c r="D694" s="6"/>
      <c r="E694" s="7"/>
      <c r="F694" s="7"/>
      <c r="G694" s="7"/>
      <c r="H694" s="6"/>
      <c r="I694" s="6"/>
      <c r="J694" s="6">
        <f t="shared" si="259"/>
        <v>0</v>
      </c>
      <c r="K694" s="13" t="str">
        <f t="shared" si="246"/>
        <v>-</v>
      </c>
      <c r="L694" s="6" t="str">
        <f t="shared" si="243"/>
        <v/>
      </c>
      <c r="M694" s="25" t="str">
        <f>IF(I694="","-",IFERROR(VLOOKUP(L694,Segédlisták!$B$3:$C$18,2,0),"-"))</f>
        <v>-</v>
      </c>
      <c r="N694" s="42" t="str">
        <f t="shared" si="244"/>
        <v>-</v>
      </c>
      <c r="O694" s="43"/>
      <c r="P694" s="44" t="str">
        <f t="shared" si="260"/>
        <v>-</v>
      </c>
      <c r="Q694" s="7" t="s">
        <v>1071</v>
      </c>
      <c r="R694" s="1"/>
      <c r="S694" s="1"/>
      <c r="T694" s="17" t="str">
        <f t="shared" si="245"/>
        <v>-</v>
      </c>
      <c r="U694" s="36" t="str">
        <f t="shared" ca="1" si="261"/>
        <v>-</v>
      </c>
      <c r="V694" s="37" t="str">
        <f t="shared" ca="1" si="262"/>
        <v>-</v>
      </c>
      <c r="W694" s="38" t="str">
        <f t="shared" si="263"/>
        <v>-</v>
      </c>
      <c r="X694" s="39" t="str">
        <f t="shared" si="264"/>
        <v>-</v>
      </c>
      <c r="Y694" s="36" t="str">
        <f t="shared" ca="1" si="265"/>
        <v>-</v>
      </c>
      <c r="Z694" s="37" t="str">
        <f t="shared" ca="1" si="266"/>
        <v>-</v>
      </c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39" t="str">
        <f t="shared" si="247"/>
        <v>-</v>
      </c>
      <c r="AN694" s="39" t="str">
        <f t="shared" si="248"/>
        <v>-</v>
      </c>
      <c r="AO694" s="39" t="str">
        <f t="shared" si="249"/>
        <v>-</v>
      </c>
      <c r="AP694" s="39" t="str">
        <f t="shared" si="250"/>
        <v>-</v>
      </c>
      <c r="AQ694" s="39" t="str">
        <f t="shared" si="251"/>
        <v>-</v>
      </c>
      <c r="AR694" s="39" t="str">
        <f t="shared" si="252"/>
        <v>-</v>
      </c>
      <c r="AS694" s="39" t="str">
        <f t="shared" si="253"/>
        <v>-</v>
      </c>
      <c r="AT694" s="39" t="str">
        <f t="shared" si="254"/>
        <v>-</v>
      </c>
      <c r="AU694" s="39" t="str">
        <f t="shared" si="255"/>
        <v>-</v>
      </c>
      <c r="AV694" s="39" t="str">
        <f t="shared" si="256"/>
        <v>-</v>
      </c>
      <c r="AW694" s="39" t="str">
        <f t="shared" si="257"/>
        <v>-</v>
      </c>
      <c r="AX694" s="39" t="str">
        <f t="shared" si="258"/>
        <v>-</v>
      </c>
      <c r="AY694" s="3"/>
      <c r="AZ694" s="26"/>
      <c r="BA694" s="26"/>
      <c r="BB694" s="34"/>
      <c r="BC694" s="26"/>
      <c r="BD694" s="34"/>
      <c r="BE694" s="34"/>
      <c r="BF694" s="34"/>
      <c r="BI694" s="26"/>
    </row>
    <row r="695" spans="1:61" s="4" customFormat="1" ht="13.9" customHeight="1" x14ac:dyDescent="0.25">
      <c r="A695" s="3"/>
      <c r="B695" s="9" t="s">
        <v>755</v>
      </c>
      <c r="C695" s="5"/>
      <c r="D695" s="6"/>
      <c r="E695" s="7"/>
      <c r="F695" s="7"/>
      <c r="G695" s="7"/>
      <c r="H695" s="6"/>
      <c r="I695" s="6"/>
      <c r="J695" s="6">
        <f t="shared" si="259"/>
        <v>0</v>
      </c>
      <c r="K695" s="13" t="str">
        <f t="shared" si="246"/>
        <v>-</v>
      </c>
      <c r="L695" s="6" t="str">
        <f t="shared" si="243"/>
        <v/>
      </c>
      <c r="M695" s="25" t="str">
        <f>IF(I695="","-",IFERROR(VLOOKUP(L695,Segédlisták!$B$3:$C$18,2,0),"-"))</f>
        <v>-</v>
      </c>
      <c r="N695" s="42" t="str">
        <f t="shared" si="244"/>
        <v>-</v>
      </c>
      <c r="O695" s="43"/>
      <c r="P695" s="44" t="str">
        <f t="shared" si="260"/>
        <v>-</v>
      </c>
      <c r="Q695" s="7" t="s">
        <v>1071</v>
      </c>
      <c r="R695" s="1"/>
      <c r="S695" s="1"/>
      <c r="T695" s="17" t="str">
        <f t="shared" si="245"/>
        <v>-</v>
      </c>
      <c r="U695" s="36" t="str">
        <f t="shared" ca="1" si="261"/>
        <v>-</v>
      </c>
      <c r="V695" s="37" t="str">
        <f t="shared" ca="1" si="262"/>
        <v>-</v>
      </c>
      <c r="W695" s="38" t="str">
        <f t="shared" si="263"/>
        <v>-</v>
      </c>
      <c r="X695" s="39" t="str">
        <f t="shared" si="264"/>
        <v>-</v>
      </c>
      <c r="Y695" s="36" t="str">
        <f t="shared" ca="1" si="265"/>
        <v>-</v>
      </c>
      <c r="Z695" s="37" t="str">
        <f t="shared" ca="1" si="266"/>
        <v>-</v>
      </c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39" t="str">
        <f t="shared" si="247"/>
        <v>-</v>
      </c>
      <c r="AN695" s="39" t="str">
        <f t="shared" si="248"/>
        <v>-</v>
      </c>
      <c r="AO695" s="39" t="str">
        <f t="shared" si="249"/>
        <v>-</v>
      </c>
      <c r="AP695" s="39" t="str">
        <f t="shared" si="250"/>
        <v>-</v>
      </c>
      <c r="AQ695" s="39" t="str">
        <f t="shared" si="251"/>
        <v>-</v>
      </c>
      <c r="AR695" s="39" t="str">
        <f t="shared" si="252"/>
        <v>-</v>
      </c>
      <c r="AS695" s="39" t="str">
        <f t="shared" si="253"/>
        <v>-</v>
      </c>
      <c r="AT695" s="39" t="str">
        <f t="shared" si="254"/>
        <v>-</v>
      </c>
      <c r="AU695" s="39" t="str">
        <f t="shared" si="255"/>
        <v>-</v>
      </c>
      <c r="AV695" s="39" t="str">
        <f t="shared" si="256"/>
        <v>-</v>
      </c>
      <c r="AW695" s="39" t="str">
        <f t="shared" si="257"/>
        <v>-</v>
      </c>
      <c r="AX695" s="39" t="str">
        <f t="shared" si="258"/>
        <v>-</v>
      </c>
      <c r="AY695" s="3"/>
      <c r="AZ695" s="26"/>
      <c r="BA695" s="26"/>
      <c r="BB695" s="34"/>
      <c r="BC695" s="26"/>
      <c r="BD695" s="34"/>
      <c r="BE695" s="34"/>
      <c r="BF695" s="34"/>
      <c r="BI695" s="26"/>
    </row>
    <row r="696" spans="1:61" s="4" customFormat="1" ht="13.9" customHeight="1" x14ac:dyDescent="0.25">
      <c r="A696" s="3"/>
      <c r="B696" s="9" t="s">
        <v>756</v>
      </c>
      <c r="C696" s="5"/>
      <c r="D696" s="6"/>
      <c r="E696" s="7"/>
      <c r="F696" s="7"/>
      <c r="G696" s="7"/>
      <c r="H696" s="6"/>
      <c r="I696" s="6"/>
      <c r="J696" s="6">
        <f t="shared" si="259"/>
        <v>0</v>
      </c>
      <c r="K696" s="13" t="str">
        <f t="shared" si="246"/>
        <v>-</v>
      </c>
      <c r="L696" s="6" t="str">
        <f t="shared" si="243"/>
        <v/>
      </c>
      <c r="M696" s="25" t="str">
        <f>IF(I696="","-",IFERROR(VLOOKUP(L696,Segédlisták!$B$3:$C$18,2,0),"-"))</f>
        <v>-</v>
      </c>
      <c r="N696" s="42" t="str">
        <f t="shared" si="244"/>
        <v>-</v>
      </c>
      <c r="O696" s="43"/>
      <c r="P696" s="44" t="str">
        <f t="shared" si="260"/>
        <v>-</v>
      </c>
      <c r="Q696" s="7" t="s">
        <v>1071</v>
      </c>
      <c r="R696" s="1"/>
      <c r="S696" s="1"/>
      <c r="T696" s="17" t="str">
        <f t="shared" si="245"/>
        <v>-</v>
      </c>
      <c r="U696" s="36" t="str">
        <f t="shared" ca="1" si="261"/>
        <v>-</v>
      </c>
      <c r="V696" s="37" t="str">
        <f t="shared" ca="1" si="262"/>
        <v>-</v>
      </c>
      <c r="W696" s="38" t="str">
        <f t="shared" si="263"/>
        <v>-</v>
      </c>
      <c r="X696" s="39" t="str">
        <f t="shared" si="264"/>
        <v>-</v>
      </c>
      <c r="Y696" s="36" t="str">
        <f t="shared" ca="1" si="265"/>
        <v>-</v>
      </c>
      <c r="Z696" s="37" t="str">
        <f t="shared" ca="1" si="266"/>
        <v>-</v>
      </c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39" t="str">
        <f t="shared" si="247"/>
        <v>-</v>
      </c>
      <c r="AN696" s="39" t="str">
        <f t="shared" si="248"/>
        <v>-</v>
      </c>
      <c r="AO696" s="39" t="str">
        <f t="shared" si="249"/>
        <v>-</v>
      </c>
      <c r="AP696" s="39" t="str">
        <f t="shared" si="250"/>
        <v>-</v>
      </c>
      <c r="AQ696" s="39" t="str">
        <f t="shared" si="251"/>
        <v>-</v>
      </c>
      <c r="AR696" s="39" t="str">
        <f t="shared" si="252"/>
        <v>-</v>
      </c>
      <c r="AS696" s="39" t="str">
        <f t="shared" si="253"/>
        <v>-</v>
      </c>
      <c r="AT696" s="39" t="str">
        <f t="shared" si="254"/>
        <v>-</v>
      </c>
      <c r="AU696" s="39" t="str">
        <f t="shared" si="255"/>
        <v>-</v>
      </c>
      <c r="AV696" s="39" t="str">
        <f t="shared" si="256"/>
        <v>-</v>
      </c>
      <c r="AW696" s="39" t="str">
        <f t="shared" si="257"/>
        <v>-</v>
      </c>
      <c r="AX696" s="39" t="str">
        <f t="shared" si="258"/>
        <v>-</v>
      </c>
      <c r="AY696" s="3"/>
      <c r="AZ696" s="26"/>
      <c r="BA696" s="26"/>
      <c r="BB696" s="34"/>
      <c r="BC696" s="26"/>
      <c r="BD696" s="34"/>
      <c r="BE696" s="34"/>
      <c r="BF696" s="34"/>
      <c r="BI696" s="26"/>
    </row>
    <row r="697" spans="1:61" s="4" customFormat="1" ht="13.9" customHeight="1" x14ac:dyDescent="0.25">
      <c r="A697" s="3"/>
      <c r="B697" s="9" t="s">
        <v>757</v>
      </c>
      <c r="C697" s="5"/>
      <c r="D697" s="6"/>
      <c r="E697" s="7"/>
      <c r="F697" s="7"/>
      <c r="G697" s="7"/>
      <c r="H697" s="6"/>
      <c r="I697" s="6"/>
      <c r="J697" s="6">
        <f t="shared" si="259"/>
        <v>0</v>
      </c>
      <c r="K697" s="13" t="str">
        <f t="shared" si="246"/>
        <v>-</v>
      </c>
      <c r="L697" s="6" t="str">
        <f t="shared" si="243"/>
        <v/>
      </c>
      <c r="M697" s="25" t="str">
        <f>IF(I697="","-",IFERROR(VLOOKUP(L697,Segédlisták!$B$3:$C$18,2,0),"-"))</f>
        <v>-</v>
      </c>
      <c r="N697" s="42" t="str">
        <f t="shared" si="244"/>
        <v>-</v>
      </c>
      <c r="O697" s="43"/>
      <c r="P697" s="44" t="str">
        <f t="shared" si="260"/>
        <v>-</v>
      </c>
      <c r="Q697" s="7" t="s">
        <v>1071</v>
      </c>
      <c r="R697" s="1"/>
      <c r="S697" s="1"/>
      <c r="T697" s="17" t="str">
        <f t="shared" si="245"/>
        <v>-</v>
      </c>
      <c r="U697" s="36" t="str">
        <f t="shared" ca="1" si="261"/>
        <v>-</v>
      </c>
      <c r="V697" s="37" t="str">
        <f t="shared" ca="1" si="262"/>
        <v>-</v>
      </c>
      <c r="W697" s="38" t="str">
        <f t="shared" si="263"/>
        <v>-</v>
      </c>
      <c r="X697" s="39" t="str">
        <f t="shared" si="264"/>
        <v>-</v>
      </c>
      <c r="Y697" s="36" t="str">
        <f t="shared" ca="1" si="265"/>
        <v>-</v>
      </c>
      <c r="Z697" s="37" t="str">
        <f t="shared" ca="1" si="266"/>
        <v>-</v>
      </c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39" t="str">
        <f t="shared" si="247"/>
        <v>-</v>
      </c>
      <c r="AN697" s="39" t="str">
        <f t="shared" si="248"/>
        <v>-</v>
      </c>
      <c r="AO697" s="39" t="str">
        <f t="shared" si="249"/>
        <v>-</v>
      </c>
      <c r="AP697" s="39" t="str">
        <f t="shared" si="250"/>
        <v>-</v>
      </c>
      <c r="AQ697" s="39" t="str">
        <f t="shared" si="251"/>
        <v>-</v>
      </c>
      <c r="AR697" s="39" t="str">
        <f t="shared" si="252"/>
        <v>-</v>
      </c>
      <c r="AS697" s="39" t="str">
        <f t="shared" si="253"/>
        <v>-</v>
      </c>
      <c r="AT697" s="39" t="str">
        <f t="shared" si="254"/>
        <v>-</v>
      </c>
      <c r="AU697" s="39" t="str">
        <f t="shared" si="255"/>
        <v>-</v>
      </c>
      <c r="AV697" s="39" t="str">
        <f t="shared" si="256"/>
        <v>-</v>
      </c>
      <c r="AW697" s="39" t="str">
        <f t="shared" si="257"/>
        <v>-</v>
      </c>
      <c r="AX697" s="39" t="str">
        <f t="shared" si="258"/>
        <v>-</v>
      </c>
      <c r="AY697" s="3"/>
      <c r="AZ697" s="26"/>
      <c r="BA697" s="26"/>
      <c r="BB697" s="34"/>
      <c r="BC697" s="26"/>
      <c r="BD697" s="34"/>
      <c r="BE697" s="34"/>
      <c r="BF697" s="34"/>
      <c r="BI697" s="26"/>
    </row>
    <row r="698" spans="1:61" s="4" customFormat="1" ht="13.9" customHeight="1" x14ac:dyDescent="0.25">
      <c r="A698" s="3"/>
      <c r="B698" s="9" t="s">
        <v>758</v>
      </c>
      <c r="C698" s="5"/>
      <c r="D698" s="6"/>
      <c r="E698" s="7"/>
      <c r="F698" s="7"/>
      <c r="G698" s="7"/>
      <c r="H698" s="6"/>
      <c r="I698" s="6"/>
      <c r="J698" s="6">
        <f t="shared" si="259"/>
        <v>0</v>
      </c>
      <c r="K698" s="13" t="str">
        <f t="shared" si="246"/>
        <v>-</v>
      </c>
      <c r="L698" s="6" t="str">
        <f t="shared" si="243"/>
        <v/>
      </c>
      <c r="M698" s="25" t="str">
        <f>IF(I698="","-",IFERROR(VLOOKUP(L698,Segédlisták!$B$3:$C$18,2,0),"-"))</f>
        <v>-</v>
      </c>
      <c r="N698" s="42" t="str">
        <f t="shared" si="244"/>
        <v>-</v>
      </c>
      <c r="O698" s="43"/>
      <c r="P698" s="44" t="str">
        <f t="shared" si="260"/>
        <v>-</v>
      </c>
      <c r="Q698" s="7" t="s">
        <v>1071</v>
      </c>
      <c r="R698" s="1"/>
      <c r="S698" s="1"/>
      <c r="T698" s="17" t="str">
        <f t="shared" si="245"/>
        <v>-</v>
      </c>
      <c r="U698" s="36" t="str">
        <f t="shared" ca="1" si="261"/>
        <v>-</v>
      </c>
      <c r="V698" s="37" t="str">
        <f t="shared" ca="1" si="262"/>
        <v>-</v>
      </c>
      <c r="W698" s="38" t="str">
        <f t="shared" si="263"/>
        <v>-</v>
      </c>
      <c r="X698" s="39" t="str">
        <f t="shared" si="264"/>
        <v>-</v>
      </c>
      <c r="Y698" s="36" t="str">
        <f t="shared" ca="1" si="265"/>
        <v>-</v>
      </c>
      <c r="Z698" s="37" t="str">
        <f t="shared" ca="1" si="266"/>
        <v>-</v>
      </c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39" t="str">
        <f t="shared" si="247"/>
        <v>-</v>
      </c>
      <c r="AN698" s="39" t="str">
        <f t="shared" si="248"/>
        <v>-</v>
      </c>
      <c r="AO698" s="39" t="str">
        <f t="shared" si="249"/>
        <v>-</v>
      </c>
      <c r="AP698" s="39" t="str">
        <f t="shared" si="250"/>
        <v>-</v>
      </c>
      <c r="AQ698" s="39" t="str">
        <f t="shared" si="251"/>
        <v>-</v>
      </c>
      <c r="AR698" s="39" t="str">
        <f t="shared" si="252"/>
        <v>-</v>
      </c>
      <c r="AS698" s="39" t="str">
        <f t="shared" si="253"/>
        <v>-</v>
      </c>
      <c r="AT698" s="39" t="str">
        <f t="shared" si="254"/>
        <v>-</v>
      </c>
      <c r="AU698" s="39" t="str">
        <f t="shared" si="255"/>
        <v>-</v>
      </c>
      <c r="AV698" s="39" t="str">
        <f t="shared" si="256"/>
        <v>-</v>
      </c>
      <c r="AW698" s="39" t="str">
        <f t="shared" si="257"/>
        <v>-</v>
      </c>
      <c r="AX698" s="39" t="str">
        <f t="shared" si="258"/>
        <v>-</v>
      </c>
      <c r="AY698" s="3"/>
      <c r="AZ698" s="26"/>
      <c r="BA698" s="26"/>
      <c r="BB698" s="34"/>
      <c r="BC698" s="26"/>
      <c r="BD698" s="34"/>
      <c r="BE698" s="34"/>
      <c r="BF698" s="34"/>
      <c r="BI698" s="26"/>
    </row>
    <row r="699" spans="1:61" s="4" customFormat="1" ht="13.9" customHeight="1" x14ac:dyDescent="0.25">
      <c r="A699" s="3"/>
      <c r="B699" s="9" t="s">
        <v>759</v>
      </c>
      <c r="C699" s="5"/>
      <c r="D699" s="6"/>
      <c r="E699" s="7"/>
      <c r="F699" s="7"/>
      <c r="G699" s="7"/>
      <c r="H699" s="6"/>
      <c r="I699" s="6"/>
      <c r="J699" s="6">
        <f t="shared" si="259"/>
        <v>0</v>
      </c>
      <c r="K699" s="13" t="str">
        <f t="shared" si="246"/>
        <v>-</v>
      </c>
      <c r="L699" s="6" t="str">
        <f t="shared" si="243"/>
        <v/>
      </c>
      <c r="M699" s="25" t="str">
        <f>IF(I699="","-",IFERROR(VLOOKUP(L699,Segédlisták!$B$3:$C$18,2,0),"-"))</f>
        <v>-</v>
      </c>
      <c r="N699" s="42" t="str">
        <f t="shared" si="244"/>
        <v>-</v>
      </c>
      <c r="O699" s="43"/>
      <c r="P699" s="44" t="str">
        <f t="shared" si="260"/>
        <v>-</v>
      </c>
      <c r="Q699" s="7" t="s">
        <v>1071</v>
      </c>
      <c r="R699" s="1"/>
      <c r="S699" s="1"/>
      <c r="T699" s="17" t="str">
        <f t="shared" si="245"/>
        <v>-</v>
      </c>
      <c r="U699" s="36" t="str">
        <f t="shared" ca="1" si="261"/>
        <v>-</v>
      </c>
      <c r="V699" s="37" t="str">
        <f t="shared" ca="1" si="262"/>
        <v>-</v>
      </c>
      <c r="W699" s="38" t="str">
        <f t="shared" si="263"/>
        <v>-</v>
      </c>
      <c r="X699" s="39" t="str">
        <f t="shared" si="264"/>
        <v>-</v>
      </c>
      <c r="Y699" s="36" t="str">
        <f t="shared" ca="1" si="265"/>
        <v>-</v>
      </c>
      <c r="Z699" s="37" t="str">
        <f t="shared" ca="1" si="266"/>
        <v>-</v>
      </c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39" t="str">
        <f t="shared" si="247"/>
        <v>-</v>
      </c>
      <c r="AN699" s="39" t="str">
        <f t="shared" si="248"/>
        <v>-</v>
      </c>
      <c r="AO699" s="39" t="str">
        <f t="shared" si="249"/>
        <v>-</v>
      </c>
      <c r="AP699" s="39" t="str">
        <f t="shared" si="250"/>
        <v>-</v>
      </c>
      <c r="AQ699" s="39" t="str">
        <f t="shared" si="251"/>
        <v>-</v>
      </c>
      <c r="AR699" s="39" t="str">
        <f t="shared" si="252"/>
        <v>-</v>
      </c>
      <c r="AS699" s="39" t="str">
        <f t="shared" si="253"/>
        <v>-</v>
      </c>
      <c r="AT699" s="39" t="str">
        <f t="shared" si="254"/>
        <v>-</v>
      </c>
      <c r="AU699" s="39" t="str">
        <f t="shared" si="255"/>
        <v>-</v>
      </c>
      <c r="AV699" s="39" t="str">
        <f t="shared" si="256"/>
        <v>-</v>
      </c>
      <c r="AW699" s="39" t="str">
        <f t="shared" si="257"/>
        <v>-</v>
      </c>
      <c r="AX699" s="39" t="str">
        <f t="shared" si="258"/>
        <v>-</v>
      </c>
      <c r="AY699" s="3"/>
      <c r="AZ699" s="26"/>
      <c r="BA699" s="26"/>
      <c r="BB699" s="34"/>
      <c r="BC699" s="26"/>
      <c r="BD699" s="34"/>
      <c r="BE699" s="34"/>
      <c r="BF699" s="34"/>
      <c r="BI699" s="26"/>
    </row>
    <row r="700" spans="1:61" s="4" customFormat="1" ht="13.9" customHeight="1" x14ac:dyDescent="0.25">
      <c r="A700" s="3"/>
      <c r="B700" s="9" t="s">
        <v>760</v>
      </c>
      <c r="C700" s="5"/>
      <c r="D700" s="6"/>
      <c r="E700" s="7"/>
      <c r="F700" s="7"/>
      <c r="G700" s="7"/>
      <c r="H700" s="6"/>
      <c r="I700" s="6"/>
      <c r="J700" s="6">
        <f t="shared" si="259"/>
        <v>0</v>
      </c>
      <c r="K700" s="13" t="str">
        <f t="shared" si="246"/>
        <v>-</v>
      </c>
      <c r="L700" s="6" t="str">
        <f t="shared" si="243"/>
        <v/>
      </c>
      <c r="M700" s="25" t="str">
        <f>IF(I700="","-",IFERROR(VLOOKUP(L700,Segédlisták!$B$3:$C$18,2,0),"-"))</f>
        <v>-</v>
      </c>
      <c r="N700" s="42" t="str">
        <f t="shared" si="244"/>
        <v>-</v>
      </c>
      <c r="O700" s="43"/>
      <c r="P700" s="44" t="str">
        <f t="shared" si="260"/>
        <v>-</v>
      </c>
      <c r="Q700" s="7" t="s">
        <v>1071</v>
      </c>
      <c r="R700" s="1"/>
      <c r="S700" s="1"/>
      <c r="T700" s="17" t="str">
        <f t="shared" si="245"/>
        <v>-</v>
      </c>
      <c r="U700" s="36" t="str">
        <f t="shared" ca="1" si="261"/>
        <v>-</v>
      </c>
      <c r="V700" s="37" t="str">
        <f t="shared" ca="1" si="262"/>
        <v>-</v>
      </c>
      <c r="W700" s="38" t="str">
        <f t="shared" si="263"/>
        <v>-</v>
      </c>
      <c r="X700" s="39" t="str">
        <f t="shared" si="264"/>
        <v>-</v>
      </c>
      <c r="Y700" s="36" t="str">
        <f t="shared" ca="1" si="265"/>
        <v>-</v>
      </c>
      <c r="Z700" s="37" t="str">
        <f t="shared" ca="1" si="266"/>
        <v>-</v>
      </c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39" t="str">
        <f t="shared" si="247"/>
        <v>-</v>
      </c>
      <c r="AN700" s="39" t="str">
        <f t="shared" si="248"/>
        <v>-</v>
      </c>
      <c r="AO700" s="39" t="str">
        <f t="shared" si="249"/>
        <v>-</v>
      </c>
      <c r="AP700" s="39" t="str">
        <f t="shared" si="250"/>
        <v>-</v>
      </c>
      <c r="AQ700" s="39" t="str">
        <f t="shared" si="251"/>
        <v>-</v>
      </c>
      <c r="AR700" s="39" t="str">
        <f t="shared" si="252"/>
        <v>-</v>
      </c>
      <c r="AS700" s="39" t="str">
        <f t="shared" si="253"/>
        <v>-</v>
      </c>
      <c r="AT700" s="39" t="str">
        <f t="shared" si="254"/>
        <v>-</v>
      </c>
      <c r="AU700" s="39" t="str">
        <f t="shared" si="255"/>
        <v>-</v>
      </c>
      <c r="AV700" s="39" t="str">
        <f t="shared" si="256"/>
        <v>-</v>
      </c>
      <c r="AW700" s="39" t="str">
        <f t="shared" si="257"/>
        <v>-</v>
      </c>
      <c r="AX700" s="39" t="str">
        <f t="shared" si="258"/>
        <v>-</v>
      </c>
      <c r="AY700" s="3"/>
      <c r="AZ700" s="26"/>
      <c r="BA700" s="26"/>
      <c r="BB700" s="34"/>
      <c r="BC700" s="26"/>
      <c r="BD700" s="34"/>
      <c r="BE700" s="34"/>
      <c r="BF700" s="34"/>
      <c r="BI700" s="26"/>
    </row>
    <row r="701" spans="1:61" s="4" customFormat="1" ht="13.9" customHeight="1" x14ac:dyDescent="0.25">
      <c r="A701" s="3"/>
      <c r="B701" s="9" t="s">
        <v>761</v>
      </c>
      <c r="C701" s="5"/>
      <c r="D701" s="6"/>
      <c r="E701" s="7"/>
      <c r="F701" s="7"/>
      <c r="G701" s="7"/>
      <c r="H701" s="6"/>
      <c r="I701" s="6"/>
      <c r="J701" s="6">
        <f t="shared" si="259"/>
        <v>0</v>
      </c>
      <c r="K701" s="13" t="str">
        <f t="shared" si="246"/>
        <v>-</v>
      </c>
      <c r="L701" s="6" t="str">
        <f t="shared" si="243"/>
        <v/>
      </c>
      <c r="M701" s="25" t="str">
        <f>IF(I701="","-",IFERROR(VLOOKUP(L701,Segédlisták!$B$3:$C$18,2,0),"-"))</f>
        <v>-</v>
      </c>
      <c r="N701" s="42" t="str">
        <f t="shared" si="244"/>
        <v>-</v>
      </c>
      <c r="O701" s="43"/>
      <c r="P701" s="44" t="str">
        <f t="shared" si="260"/>
        <v>-</v>
      </c>
      <c r="Q701" s="7" t="s">
        <v>1071</v>
      </c>
      <c r="R701" s="1"/>
      <c r="S701" s="1"/>
      <c r="T701" s="17" t="str">
        <f t="shared" si="245"/>
        <v>-</v>
      </c>
      <c r="U701" s="36" t="str">
        <f t="shared" ca="1" si="261"/>
        <v>-</v>
      </c>
      <c r="V701" s="37" t="str">
        <f t="shared" ca="1" si="262"/>
        <v>-</v>
      </c>
      <c r="W701" s="38" t="str">
        <f t="shared" si="263"/>
        <v>-</v>
      </c>
      <c r="X701" s="39" t="str">
        <f t="shared" si="264"/>
        <v>-</v>
      </c>
      <c r="Y701" s="36" t="str">
        <f t="shared" ca="1" si="265"/>
        <v>-</v>
      </c>
      <c r="Z701" s="37" t="str">
        <f t="shared" ca="1" si="266"/>
        <v>-</v>
      </c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39" t="str">
        <f t="shared" si="247"/>
        <v>-</v>
      </c>
      <c r="AN701" s="39" t="str">
        <f t="shared" si="248"/>
        <v>-</v>
      </c>
      <c r="AO701" s="39" t="str">
        <f t="shared" si="249"/>
        <v>-</v>
      </c>
      <c r="AP701" s="39" t="str">
        <f t="shared" si="250"/>
        <v>-</v>
      </c>
      <c r="AQ701" s="39" t="str">
        <f t="shared" si="251"/>
        <v>-</v>
      </c>
      <c r="AR701" s="39" t="str">
        <f t="shared" si="252"/>
        <v>-</v>
      </c>
      <c r="AS701" s="39" t="str">
        <f t="shared" si="253"/>
        <v>-</v>
      </c>
      <c r="AT701" s="39" t="str">
        <f t="shared" si="254"/>
        <v>-</v>
      </c>
      <c r="AU701" s="39" t="str">
        <f t="shared" si="255"/>
        <v>-</v>
      </c>
      <c r="AV701" s="39" t="str">
        <f t="shared" si="256"/>
        <v>-</v>
      </c>
      <c r="AW701" s="39" t="str">
        <f t="shared" si="257"/>
        <v>-</v>
      </c>
      <c r="AX701" s="39" t="str">
        <f t="shared" si="258"/>
        <v>-</v>
      </c>
      <c r="AY701" s="3"/>
      <c r="AZ701" s="26"/>
      <c r="BA701" s="26"/>
      <c r="BB701" s="34"/>
      <c r="BC701" s="26"/>
      <c r="BD701" s="34"/>
      <c r="BE701" s="34"/>
      <c r="BF701" s="34"/>
      <c r="BI701" s="26"/>
    </row>
    <row r="702" spans="1:61" s="4" customFormat="1" ht="13.9" customHeight="1" x14ac:dyDescent="0.25">
      <c r="A702" s="3"/>
      <c r="B702" s="9" t="s">
        <v>762</v>
      </c>
      <c r="C702" s="5"/>
      <c r="D702" s="6"/>
      <c r="E702" s="7"/>
      <c r="F702" s="7"/>
      <c r="G702" s="7"/>
      <c r="H702" s="6"/>
      <c r="I702" s="6"/>
      <c r="J702" s="6">
        <f t="shared" si="259"/>
        <v>0</v>
      </c>
      <c r="K702" s="13" t="str">
        <f t="shared" si="246"/>
        <v>-</v>
      </c>
      <c r="L702" s="6" t="str">
        <f t="shared" si="243"/>
        <v/>
      </c>
      <c r="M702" s="25" t="str">
        <f>IF(I702="","-",IFERROR(VLOOKUP(L702,Segédlisták!$B$3:$C$18,2,0),"-"))</f>
        <v>-</v>
      </c>
      <c r="N702" s="42" t="str">
        <f t="shared" si="244"/>
        <v>-</v>
      </c>
      <c r="O702" s="43"/>
      <c r="P702" s="44" t="str">
        <f t="shared" si="260"/>
        <v>-</v>
      </c>
      <c r="Q702" s="7" t="s">
        <v>1071</v>
      </c>
      <c r="R702" s="1"/>
      <c r="S702" s="1"/>
      <c r="T702" s="17" t="str">
        <f t="shared" si="245"/>
        <v>-</v>
      </c>
      <c r="U702" s="36" t="str">
        <f t="shared" ca="1" si="261"/>
        <v>-</v>
      </c>
      <c r="V702" s="37" t="str">
        <f t="shared" ca="1" si="262"/>
        <v>-</v>
      </c>
      <c r="W702" s="38" t="str">
        <f t="shared" si="263"/>
        <v>-</v>
      </c>
      <c r="X702" s="39" t="str">
        <f t="shared" si="264"/>
        <v>-</v>
      </c>
      <c r="Y702" s="36" t="str">
        <f t="shared" ca="1" si="265"/>
        <v>-</v>
      </c>
      <c r="Z702" s="37" t="str">
        <f t="shared" ca="1" si="266"/>
        <v>-</v>
      </c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39" t="str">
        <f t="shared" si="247"/>
        <v>-</v>
      </c>
      <c r="AN702" s="39" t="str">
        <f t="shared" si="248"/>
        <v>-</v>
      </c>
      <c r="AO702" s="39" t="str">
        <f t="shared" si="249"/>
        <v>-</v>
      </c>
      <c r="AP702" s="39" t="str">
        <f t="shared" si="250"/>
        <v>-</v>
      </c>
      <c r="AQ702" s="39" t="str">
        <f t="shared" si="251"/>
        <v>-</v>
      </c>
      <c r="AR702" s="39" t="str">
        <f t="shared" si="252"/>
        <v>-</v>
      </c>
      <c r="AS702" s="39" t="str">
        <f t="shared" si="253"/>
        <v>-</v>
      </c>
      <c r="AT702" s="39" t="str">
        <f t="shared" si="254"/>
        <v>-</v>
      </c>
      <c r="AU702" s="39" t="str">
        <f t="shared" si="255"/>
        <v>-</v>
      </c>
      <c r="AV702" s="39" t="str">
        <f t="shared" si="256"/>
        <v>-</v>
      </c>
      <c r="AW702" s="39" t="str">
        <f t="shared" si="257"/>
        <v>-</v>
      </c>
      <c r="AX702" s="39" t="str">
        <f t="shared" si="258"/>
        <v>-</v>
      </c>
      <c r="AY702" s="3"/>
      <c r="AZ702" s="26"/>
      <c r="BA702" s="26"/>
      <c r="BB702" s="34"/>
      <c r="BC702" s="26"/>
      <c r="BD702" s="34"/>
      <c r="BE702" s="34"/>
      <c r="BF702" s="34"/>
      <c r="BI702" s="26"/>
    </row>
    <row r="703" spans="1:61" s="4" customFormat="1" ht="13.9" customHeight="1" x14ac:dyDescent="0.25">
      <c r="A703" s="3"/>
      <c r="B703" s="9" t="s">
        <v>763</v>
      </c>
      <c r="C703" s="5"/>
      <c r="D703" s="6"/>
      <c r="E703" s="7"/>
      <c r="F703" s="7"/>
      <c r="G703" s="7"/>
      <c r="H703" s="6"/>
      <c r="I703" s="6"/>
      <c r="J703" s="6">
        <f t="shared" si="259"/>
        <v>0</v>
      </c>
      <c r="K703" s="13" t="str">
        <f t="shared" si="246"/>
        <v>-</v>
      </c>
      <c r="L703" s="6" t="str">
        <f t="shared" ref="L703:L766" si="267">RIGHT(LEFT(I703,5),2)</f>
        <v/>
      </c>
      <c r="M703" s="25" t="str">
        <f>IF(I703="","-",IFERROR(VLOOKUP(L703,Segédlisták!$B$3:$C$18,2,0),"-"))</f>
        <v>-</v>
      </c>
      <c r="N703" s="42" t="str">
        <f t="shared" ref="N703:N766" si="268">IF(O703="","-",15*O703)</f>
        <v>-</v>
      </c>
      <c r="O703" s="43"/>
      <c r="P703" s="44" t="str">
        <f t="shared" si="260"/>
        <v>-</v>
      </c>
      <c r="Q703" s="7" t="s">
        <v>1071</v>
      </c>
      <c r="R703" s="1"/>
      <c r="S703" s="1"/>
      <c r="T703" s="17" t="str">
        <f t="shared" ref="T703:T766" si="269">IF(OR($R703="",S703=""),"-",DATEDIF(R703,S703,"m"))</f>
        <v>-</v>
      </c>
      <c r="U703" s="36" t="str">
        <f t="shared" ca="1" si="261"/>
        <v>-</v>
      </c>
      <c r="V703" s="37" t="str">
        <f t="shared" ca="1" si="262"/>
        <v>-</v>
      </c>
      <c r="W703" s="38" t="str">
        <f t="shared" si="263"/>
        <v>-</v>
      </c>
      <c r="X703" s="39" t="str">
        <f t="shared" si="264"/>
        <v>-</v>
      </c>
      <c r="Y703" s="36" t="str">
        <f t="shared" ca="1" si="265"/>
        <v>-</v>
      </c>
      <c r="Z703" s="37" t="str">
        <f t="shared" ca="1" si="266"/>
        <v>-</v>
      </c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39" t="str">
        <f t="shared" si="247"/>
        <v>-</v>
      </c>
      <c r="AN703" s="39" t="str">
        <f t="shared" si="248"/>
        <v>-</v>
      </c>
      <c r="AO703" s="39" t="str">
        <f t="shared" si="249"/>
        <v>-</v>
      </c>
      <c r="AP703" s="39" t="str">
        <f t="shared" si="250"/>
        <v>-</v>
      </c>
      <c r="AQ703" s="39" t="str">
        <f t="shared" si="251"/>
        <v>-</v>
      </c>
      <c r="AR703" s="39" t="str">
        <f t="shared" si="252"/>
        <v>-</v>
      </c>
      <c r="AS703" s="39" t="str">
        <f t="shared" si="253"/>
        <v>-</v>
      </c>
      <c r="AT703" s="39" t="str">
        <f t="shared" si="254"/>
        <v>-</v>
      </c>
      <c r="AU703" s="39" t="str">
        <f t="shared" si="255"/>
        <v>-</v>
      </c>
      <c r="AV703" s="39" t="str">
        <f t="shared" si="256"/>
        <v>-</v>
      </c>
      <c r="AW703" s="39" t="str">
        <f t="shared" si="257"/>
        <v>-</v>
      </c>
      <c r="AX703" s="39" t="str">
        <f t="shared" si="258"/>
        <v>-</v>
      </c>
      <c r="AY703" s="3"/>
      <c r="AZ703" s="26"/>
      <c r="BA703" s="26"/>
      <c r="BB703" s="34"/>
      <c r="BC703" s="26"/>
      <c r="BD703" s="34"/>
      <c r="BE703" s="34"/>
      <c r="BF703" s="34"/>
      <c r="BI703" s="26"/>
    </row>
    <row r="704" spans="1:61" s="4" customFormat="1" ht="13.9" customHeight="1" x14ac:dyDescent="0.25">
      <c r="A704" s="3"/>
      <c r="B704" s="9" t="s">
        <v>764</v>
      </c>
      <c r="C704" s="5"/>
      <c r="D704" s="6"/>
      <c r="E704" s="7"/>
      <c r="F704" s="7"/>
      <c r="G704" s="7"/>
      <c r="H704" s="6"/>
      <c r="I704" s="6"/>
      <c r="J704" s="6">
        <f t="shared" si="259"/>
        <v>0</v>
      </c>
      <c r="K704" s="13" t="str">
        <f t="shared" si="246"/>
        <v>-</v>
      </c>
      <c r="L704" s="6" t="str">
        <f t="shared" si="267"/>
        <v/>
      </c>
      <c r="M704" s="25" t="str">
        <f>IF(I704="","-",IFERROR(VLOOKUP(L704,Segédlisták!$B$3:$C$18,2,0),"-"))</f>
        <v>-</v>
      </c>
      <c r="N704" s="42" t="str">
        <f t="shared" si="268"/>
        <v>-</v>
      </c>
      <c r="O704" s="43"/>
      <c r="P704" s="44" t="str">
        <f t="shared" si="260"/>
        <v>-</v>
      </c>
      <c r="Q704" s="7" t="s">
        <v>1071</v>
      </c>
      <c r="R704" s="1"/>
      <c r="S704" s="1"/>
      <c r="T704" s="17" t="str">
        <f t="shared" si="269"/>
        <v>-</v>
      </c>
      <c r="U704" s="36" t="str">
        <f t="shared" ca="1" si="261"/>
        <v>-</v>
      </c>
      <c r="V704" s="37" t="str">
        <f t="shared" ca="1" si="262"/>
        <v>-</v>
      </c>
      <c r="W704" s="38" t="str">
        <f t="shared" si="263"/>
        <v>-</v>
      </c>
      <c r="X704" s="39" t="str">
        <f t="shared" si="264"/>
        <v>-</v>
      </c>
      <c r="Y704" s="36" t="str">
        <f t="shared" ca="1" si="265"/>
        <v>-</v>
      </c>
      <c r="Z704" s="37" t="str">
        <f t="shared" ca="1" si="266"/>
        <v>-</v>
      </c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39" t="str">
        <f t="shared" si="247"/>
        <v>-</v>
      </c>
      <c r="AN704" s="39" t="str">
        <f t="shared" si="248"/>
        <v>-</v>
      </c>
      <c r="AO704" s="39" t="str">
        <f t="shared" si="249"/>
        <v>-</v>
      </c>
      <c r="AP704" s="39" t="str">
        <f t="shared" si="250"/>
        <v>-</v>
      </c>
      <c r="AQ704" s="39" t="str">
        <f t="shared" si="251"/>
        <v>-</v>
      </c>
      <c r="AR704" s="39" t="str">
        <f t="shared" si="252"/>
        <v>-</v>
      </c>
      <c r="AS704" s="39" t="str">
        <f t="shared" si="253"/>
        <v>-</v>
      </c>
      <c r="AT704" s="39" t="str">
        <f t="shared" si="254"/>
        <v>-</v>
      </c>
      <c r="AU704" s="39" t="str">
        <f t="shared" si="255"/>
        <v>-</v>
      </c>
      <c r="AV704" s="39" t="str">
        <f t="shared" si="256"/>
        <v>-</v>
      </c>
      <c r="AW704" s="39" t="str">
        <f t="shared" si="257"/>
        <v>-</v>
      </c>
      <c r="AX704" s="39" t="str">
        <f t="shared" si="258"/>
        <v>-</v>
      </c>
      <c r="AY704" s="3"/>
      <c r="AZ704" s="26"/>
      <c r="BA704" s="26"/>
      <c r="BB704" s="34"/>
      <c r="BC704" s="26"/>
      <c r="BD704" s="34"/>
      <c r="BE704" s="34"/>
      <c r="BF704" s="34"/>
      <c r="BI704" s="26"/>
    </row>
    <row r="705" spans="1:61" s="4" customFormat="1" ht="13.9" customHeight="1" x14ac:dyDescent="0.25">
      <c r="A705" s="3"/>
      <c r="B705" s="9" t="s">
        <v>765</v>
      </c>
      <c r="C705" s="5"/>
      <c r="D705" s="6"/>
      <c r="E705" s="7"/>
      <c r="F705" s="7"/>
      <c r="G705" s="7"/>
      <c r="H705" s="6"/>
      <c r="I705" s="6"/>
      <c r="J705" s="6">
        <f t="shared" si="259"/>
        <v>0</v>
      </c>
      <c r="K705" s="13" t="str">
        <f t="shared" si="246"/>
        <v>-</v>
      </c>
      <c r="L705" s="6" t="str">
        <f t="shared" si="267"/>
        <v/>
      </c>
      <c r="M705" s="25" t="str">
        <f>IF(I705="","-",IFERROR(VLOOKUP(L705,Segédlisták!$B$3:$C$18,2,0),"-"))</f>
        <v>-</v>
      </c>
      <c r="N705" s="42" t="str">
        <f t="shared" si="268"/>
        <v>-</v>
      </c>
      <c r="O705" s="43"/>
      <c r="P705" s="44" t="str">
        <f t="shared" si="260"/>
        <v>-</v>
      </c>
      <c r="Q705" s="7" t="s">
        <v>1071</v>
      </c>
      <c r="R705" s="1"/>
      <c r="S705" s="1"/>
      <c r="T705" s="17" t="str">
        <f t="shared" si="269"/>
        <v>-</v>
      </c>
      <c r="U705" s="36" t="str">
        <f t="shared" ca="1" si="261"/>
        <v>-</v>
      </c>
      <c r="V705" s="37" t="str">
        <f t="shared" ca="1" si="262"/>
        <v>-</v>
      </c>
      <c r="W705" s="38" t="str">
        <f t="shared" si="263"/>
        <v>-</v>
      </c>
      <c r="X705" s="39" t="str">
        <f t="shared" si="264"/>
        <v>-</v>
      </c>
      <c r="Y705" s="36" t="str">
        <f t="shared" ca="1" si="265"/>
        <v>-</v>
      </c>
      <c r="Z705" s="37" t="str">
        <f t="shared" ca="1" si="266"/>
        <v>-</v>
      </c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39" t="str">
        <f t="shared" si="247"/>
        <v>-</v>
      </c>
      <c r="AN705" s="39" t="str">
        <f t="shared" si="248"/>
        <v>-</v>
      </c>
      <c r="AO705" s="39" t="str">
        <f t="shared" si="249"/>
        <v>-</v>
      </c>
      <c r="AP705" s="39" t="str">
        <f t="shared" si="250"/>
        <v>-</v>
      </c>
      <c r="AQ705" s="39" t="str">
        <f t="shared" si="251"/>
        <v>-</v>
      </c>
      <c r="AR705" s="39" t="str">
        <f t="shared" si="252"/>
        <v>-</v>
      </c>
      <c r="AS705" s="39" t="str">
        <f t="shared" si="253"/>
        <v>-</v>
      </c>
      <c r="AT705" s="39" t="str">
        <f t="shared" si="254"/>
        <v>-</v>
      </c>
      <c r="AU705" s="39" t="str">
        <f t="shared" si="255"/>
        <v>-</v>
      </c>
      <c r="AV705" s="39" t="str">
        <f t="shared" si="256"/>
        <v>-</v>
      </c>
      <c r="AW705" s="39" t="str">
        <f t="shared" si="257"/>
        <v>-</v>
      </c>
      <c r="AX705" s="39" t="str">
        <f t="shared" si="258"/>
        <v>-</v>
      </c>
      <c r="AY705" s="3"/>
      <c r="AZ705" s="26"/>
      <c r="BA705" s="26"/>
      <c r="BB705" s="34"/>
      <c r="BC705" s="26"/>
      <c r="BD705" s="34"/>
      <c r="BE705" s="34"/>
      <c r="BF705" s="34"/>
      <c r="BI705" s="26"/>
    </row>
    <row r="706" spans="1:61" s="4" customFormat="1" ht="13.9" customHeight="1" x14ac:dyDescent="0.25">
      <c r="A706" s="3"/>
      <c r="B706" s="9" t="s">
        <v>766</v>
      </c>
      <c r="C706" s="5"/>
      <c r="D706" s="6"/>
      <c r="E706" s="7"/>
      <c r="F706" s="7"/>
      <c r="G706" s="7"/>
      <c r="H706" s="6"/>
      <c r="I706" s="6"/>
      <c r="J706" s="6">
        <f t="shared" si="259"/>
        <v>0</v>
      </c>
      <c r="K706" s="13" t="str">
        <f t="shared" si="246"/>
        <v>-</v>
      </c>
      <c r="L706" s="6" t="str">
        <f t="shared" si="267"/>
        <v/>
      </c>
      <c r="M706" s="25" t="str">
        <f>IF(I706="","-",IFERROR(VLOOKUP(L706,Segédlisták!$B$3:$C$18,2,0),"-"))</f>
        <v>-</v>
      </c>
      <c r="N706" s="42" t="str">
        <f t="shared" si="268"/>
        <v>-</v>
      </c>
      <c r="O706" s="43"/>
      <c r="P706" s="44" t="str">
        <f t="shared" si="260"/>
        <v>-</v>
      </c>
      <c r="Q706" s="7" t="s">
        <v>1071</v>
      </c>
      <c r="R706" s="1"/>
      <c r="S706" s="1"/>
      <c r="T706" s="17" t="str">
        <f t="shared" si="269"/>
        <v>-</v>
      </c>
      <c r="U706" s="36" t="str">
        <f t="shared" ca="1" si="261"/>
        <v>-</v>
      </c>
      <c r="V706" s="37" t="str">
        <f t="shared" ca="1" si="262"/>
        <v>-</v>
      </c>
      <c r="W706" s="38" t="str">
        <f t="shared" si="263"/>
        <v>-</v>
      </c>
      <c r="X706" s="39" t="str">
        <f t="shared" si="264"/>
        <v>-</v>
      </c>
      <c r="Y706" s="36" t="str">
        <f t="shared" ca="1" si="265"/>
        <v>-</v>
      </c>
      <c r="Z706" s="37" t="str">
        <f t="shared" ca="1" si="266"/>
        <v>-</v>
      </c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39" t="str">
        <f t="shared" si="247"/>
        <v>-</v>
      </c>
      <c r="AN706" s="39" t="str">
        <f t="shared" si="248"/>
        <v>-</v>
      </c>
      <c r="AO706" s="39" t="str">
        <f t="shared" si="249"/>
        <v>-</v>
      </c>
      <c r="AP706" s="39" t="str">
        <f t="shared" si="250"/>
        <v>-</v>
      </c>
      <c r="AQ706" s="39" t="str">
        <f t="shared" si="251"/>
        <v>-</v>
      </c>
      <c r="AR706" s="39" t="str">
        <f t="shared" si="252"/>
        <v>-</v>
      </c>
      <c r="AS706" s="39" t="str">
        <f t="shared" si="253"/>
        <v>-</v>
      </c>
      <c r="AT706" s="39" t="str">
        <f t="shared" si="254"/>
        <v>-</v>
      </c>
      <c r="AU706" s="39" t="str">
        <f t="shared" si="255"/>
        <v>-</v>
      </c>
      <c r="AV706" s="39" t="str">
        <f t="shared" si="256"/>
        <v>-</v>
      </c>
      <c r="AW706" s="39" t="str">
        <f t="shared" si="257"/>
        <v>-</v>
      </c>
      <c r="AX706" s="39" t="str">
        <f t="shared" si="258"/>
        <v>-</v>
      </c>
      <c r="AY706" s="3"/>
      <c r="AZ706" s="26"/>
      <c r="BA706" s="26"/>
      <c r="BB706" s="34"/>
      <c r="BC706" s="26"/>
      <c r="BD706" s="34"/>
      <c r="BE706" s="34"/>
      <c r="BF706" s="34"/>
      <c r="BI706" s="26"/>
    </row>
    <row r="707" spans="1:61" s="4" customFormat="1" ht="13.9" customHeight="1" x14ac:dyDescent="0.25">
      <c r="A707" s="3"/>
      <c r="B707" s="9" t="s">
        <v>767</v>
      </c>
      <c r="C707" s="5"/>
      <c r="D707" s="6"/>
      <c r="E707" s="7"/>
      <c r="F707" s="7"/>
      <c r="G707" s="7"/>
      <c r="H707" s="6"/>
      <c r="I707" s="6"/>
      <c r="J707" s="6">
        <f t="shared" si="259"/>
        <v>0</v>
      </c>
      <c r="K707" s="13" t="str">
        <f t="shared" si="246"/>
        <v>-</v>
      </c>
      <c r="L707" s="6" t="str">
        <f t="shared" si="267"/>
        <v/>
      </c>
      <c r="M707" s="25" t="str">
        <f>IF(I707="","-",IFERROR(VLOOKUP(L707,Segédlisták!$B$3:$C$18,2,0),"-"))</f>
        <v>-</v>
      </c>
      <c r="N707" s="42" t="str">
        <f t="shared" si="268"/>
        <v>-</v>
      </c>
      <c r="O707" s="43"/>
      <c r="P707" s="44" t="str">
        <f t="shared" si="260"/>
        <v>-</v>
      </c>
      <c r="Q707" s="7" t="s">
        <v>1071</v>
      </c>
      <c r="R707" s="1"/>
      <c r="S707" s="1"/>
      <c r="T707" s="17" t="str">
        <f t="shared" si="269"/>
        <v>-</v>
      </c>
      <c r="U707" s="36" t="str">
        <f t="shared" ca="1" si="261"/>
        <v>-</v>
      </c>
      <c r="V707" s="37" t="str">
        <f t="shared" ca="1" si="262"/>
        <v>-</v>
      </c>
      <c r="W707" s="38" t="str">
        <f t="shared" si="263"/>
        <v>-</v>
      </c>
      <c r="X707" s="39" t="str">
        <f t="shared" si="264"/>
        <v>-</v>
      </c>
      <c r="Y707" s="36" t="str">
        <f t="shared" ca="1" si="265"/>
        <v>-</v>
      </c>
      <c r="Z707" s="37" t="str">
        <f t="shared" ca="1" si="266"/>
        <v>-</v>
      </c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39" t="str">
        <f t="shared" si="247"/>
        <v>-</v>
      </c>
      <c r="AN707" s="39" t="str">
        <f t="shared" si="248"/>
        <v>-</v>
      </c>
      <c r="AO707" s="39" t="str">
        <f t="shared" si="249"/>
        <v>-</v>
      </c>
      <c r="AP707" s="39" t="str">
        <f t="shared" si="250"/>
        <v>-</v>
      </c>
      <c r="AQ707" s="39" t="str">
        <f t="shared" si="251"/>
        <v>-</v>
      </c>
      <c r="AR707" s="39" t="str">
        <f t="shared" si="252"/>
        <v>-</v>
      </c>
      <c r="AS707" s="39" t="str">
        <f t="shared" si="253"/>
        <v>-</v>
      </c>
      <c r="AT707" s="39" t="str">
        <f t="shared" si="254"/>
        <v>-</v>
      </c>
      <c r="AU707" s="39" t="str">
        <f t="shared" si="255"/>
        <v>-</v>
      </c>
      <c r="AV707" s="39" t="str">
        <f t="shared" si="256"/>
        <v>-</v>
      </c>
      <c r="AW707" s="39" t="str">
        <f t="shared" si="257"/>
        <v>-</v>
      </c>
      <c r="AX707" s="39" t="str">
        <f t="shared" si="258"/>
        <v>-</v>
      </c>
      <c r="AY707" s="3"/>
      <c r="AZ707" s="26"/>
      <c r="BA707" s="26"/>
      <c r="BB707" s="34"/>
      <c r="BC707" s="26"/>
      <c r="BD707" s="34"/>
      <c r="BE707" s="34"/>
      <c r="BF707" s="34"/>
      <c r="BI707" s="26"/>
    </row>
    <row r="708" spans="1:61" s="4" customFormat="1" ht="13.9" customHeight="1" x14ac:dyDescent="0.25">
      <c r="A708" s="3"/>
      <c r="B708" s="9" t="s">
        <v>768</v>
      </c>
      <c r="C708" s="5"/>
      <c r="D708" s="6"/>
      <c r="E708" s="7"/>
      <c r="F708" s="7"/>
      <c r="G708" s="7"/>
      <c r="H708" s="6"/>
      <c r="I708" s="6"/>
      <c r="J708" s="6">
        <f t="shared" si="259"/>
        <v>0</v>
      </c>
      <c r="K708" s="13" t="str">
        <f t="shared" si="246"/>
        <v>-</v>
      </c>
      <c r="L708" s="6" t="str">
        <f t="shared" si="267"/>
        <v/>
      </c>
      <c r="M708" s="25" t="str">
        <f>IF(I708="","-",IFERROR(VLOOKUP(L708,Segédlisták!$B$3:$C$18,2,0),"-"))</f>
        <v>-</v>
      </c>
      <c r="N708" s="42" t="str">
        <f t="shared" si="268"/>
        <v>-</v>
      </c>
      <c r="O708" s="43"/>
      <c r="P708" s="44" t="str">
        <f t="shared" si="260"/>
        <v>-</v>
      </c>
      <c r="Q708" s="7" t="s">
        <v>1071</v>
      </c>
      <c r="R708" s="1"/>
      <c r="S708" s="1"/>
      <c r="T708" s="17" t="str">
        <f t="shared" si="269"/>
        <v>-</v>
      </c>
      <c r="U708" s="36" t="str">
        <f t="shared" ca="1" si="261"/>
        <v>-</v>
      </c>
      <c r="V708" s="37" t="str">
        <f t="shared" ca="1" si="262"/>
        <v>-</v>
      </c>
      <c r="W708" s="38" t="str">
        <f t="shared" si="263"/>
        <v>-</v>
      </c>
      <c r="X708" s="39" t="str">
        <f t="shared" si="264"/>
        <v>-</v>
      </c>
      <c r="Y708" s="36" t="str">
        <f t="shared" ca="1" si="265"/>
        <v>-</v>
      </c>
      <c r="Z708" s="37" t="str">
        <f t="shared" ca="1" si="266"/>
        <v>-</v>
      </c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39" t="str">
        <f t="shared" si="247"/>
        <v>-</v>
      </c>
      <c r="AN708" s="39" t="str">
        <f t="shared" si="248"/>
        <v>-</v>
      </c>
      <c r="AO708" s="39" t="str">
        <f t="shared" si="249"/>
        <v>-</v>
      </c>
      <c r="AP708" s="39" t="str">
        <f t="shared" si="250"/>
        <v>-</v>
      </c>
      <c r="AQ708" s="39" t="str">
        <f t="shared" si="251"/>
        <v>-</v>
      </c>
      <c r="AR708" s="39" t="str">
        <f t="shared" si="252"/>
        <v>-</v>
      </c>
      <c r="AS708" s="39" t="str">
        <f t="shared" si="253"/>
        <v>-</v>
      </c>
      <c r="AT708" s="39" t="str">
        <f t="shared" si="254"/>
        <v>-</v>
      </c>
      <c r="AU708" s="39" t="str">
        <f t="shared" si="255"/>
        <v>-</v>
      </c>
      <c r="AV708" s="39" t="str">
        <f t="shared" si="256"/>
        <v>-</v>
      </c>
      <c r="AW708" s="39" t="str">
        <f t="shared" si="257"/>
        <v>-</v>
      </c>
      <c r="AX708" s="39" t="str">
        <f t="shared" si="258"/>
        <v>-</v>
      </c>
      <c r="AY708" s="3"/>
      <c r="AZ708" s="26"/>
      <c r="BA708" s="26"/>
      <c r="BB708" s="34"/>
      <c r="BC708" s="26"/>
      <c r="BD708" s="34"/>
      <c r="BE708" s="34"/>
      <c r="BF708" s="34"/>
      <c r="BI708" s="26"/>
    </row>
    <row r="709" spans="1:61" s="4" customFormat="1" ht="13.9" customHeight="1" x14ac:dyDescent="0.25">
      <c r="A709" s="3"/>
      <c r="B709" s="9" t="s">
        <v>769</v>
      </c>
      <c r="C709" s="5"/>
      <c r="D709" s="6"/>
      <c r="E709" s="7"/>
      <c r="F709" s="7"/>
      <c r="G709" s="7"/>
      <c r="H709" s="6"/>
      <c r="I709" s="6"/>
      <c r="J709" s="6">
        <f t="shared" si="259"/>
        <v>0</v>
      </c>
      <c r="K709" s="13" t="str">
        <f t="shared" si="246"/>
        <v>-</v>
      </c>
      <c r="L709" s="6" t="str">
        <f t="shared" si="267"/>
        <v/>
      </c>
      <c r="M709" s="25" t="str">
        <f>IF(I709="","-",IFERROR(VLOOKUP(L709,Segédlisták!$B$3:$C$18,2,0),"-"))</f>
        <v>-</v>
      </c>
      <c r="N709" s="42" t="str">
        <f t="shared" si="268"/>
        <v>-</v>
      </c>
      <c r="O709" s="43"/>
      <c r="P709" s="44" t="str">
        <f t="shared" si="260"/>
        <v>-</v>
      </c>
      <c r="Q709" s="7" t="s">
        <v>1071</v>
      </c>
      <c r="R709" s="1"/>
      <c r="S709" s="1"/>
      <c r="T709" s="17" t="str">
        <f t="shared" si="269"/>
        <v>-</v>
      </c>
      <c r="U709" s="36" t="str">
        <f t="shared" ca="1" si="261"/>
        <v>-</v>
      </c>
      <c r="V709" s="37" t="str">
        <f t="shared" ca="1" si="262"/>
        <v>-</v>
      </c>
      <c r="W709" s="38" t="str">
        <f t="shared" si="263"/>
        <v>-</v>
      </c>
      <c r="X709" s="39" t="str">
        <f t="shared" si="264"/>
        <v>-</v>
      </c>
      <c r="Y709" s="36" t="str">
        <f t="shared" ca="1" si="265"/>
        <v>-</v>
      </c>
      <c r="Z709" s="37" t="str">
        <f t="shared" ca="1" si="266"/>
        <v>-</v>
      </c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39" t="str">
        <f t="shared" si="247"/>
        <v>-</v>
      </c>
      <c r="AN709" s="39" t="str">
        <f t="shared" si="248"/>
        <v>-</v>
      </c>
      <c r="AO709" s="39" t="str">
        <f t="shared" si="249"/>
        <v>-</v>
      </c>
      <c r="AP709" s="39" t="str">
        <f t="shared" si="250"/>
        <v>-</v>
      </c>
      <c r="AQ709" s="39" t="str">
        <f t="shared" si="251"/>
        <v>-</v>
      </c>
      <c r="AR709" s="39" t="str">
        <f t="shared" si="252"/>
        <v>-</v>
      </c>
      <c r="AS709" s="39" t="str">
        <f t="shared" si="253"/>
        <v>-</v>
      </c>
      <c r="AT709" s="39" t="str">
        <f t="shared" si="254"/>
        <v>-</v>
      </c>
      <c r="AU709" s="39" t="str">
        <f t="shared" si="255"/>
        <v>-</v>
      </c>
      <c r="AV709" s="39" t="str">
        <f t="shared" si="256"/>
        <v>-</v>
      </c>
      <c r="AW709" s="39" t="str">
        <f t="shared" si="257"/>
        <v>-</v>
      </c>
      <c r="AX709" s="39" t="str">
        <f t="shared" si="258"/>
        <v>-</v>
      </c>
      <c r="AY709" s="3"/>
      <c r="AZ709" s="26"/>
      <c r="BA709" s="26"/>
      <c r="BB709" s="34"/>
      <c r="BC709" s="26"/>
      <c r="BD709" s="34"/>
      <c r="BE709" s="34"/>
      <c r="BF709" s="34"/>
      <c r="BI709" s="26"/>
    </row>
    <row r="710" spans="1:61" s="4" customFormat="1" ht="13.9" customHeight="1" x14ac:dyDescent="0.25">
      <c r="A710" s="3"/>
      <c r="B710" s="9" t="s">
        <v>770</v>
      </c>
      <c r="C710" s="5"/>
      <c r="D710" s="6"/>
      <c r="E710" s="7"/>
      <c r="F710" s="7"/>
      <c r="G710" s="7"/>
      <c r="H710" s="6"/>
      <c r="I710" s="6"/>
      <c r="J710" s="6">
        <f t="shared" si="259"/>
        <v>0</v>
      </c>
      <c r="K710" s="13" t="str">
        <f t="shared" si="246"/>
        <v>-</v>
      </c>
      <c r="L710" s="6" t="str">
        <f t="shared" si="267"/>
        <v/>
      </c>
      <c r="M710" s="25" t="str">
        <f>IF(I710="","-",IFERROR(VLOOKUP(L710,Segédlisták!$B$3:$C$18,2,0),"-"))</f>
        <v>-</v>
      </c>
      <c r="N710" s="42" t="str">
        <f t="shared" si="268"/>
        <v>-</v>
      </c>
      <c r="O710" s="43"/>
      <c r="P710" s="44" t="str">
        <f t="shared" si="260"/>
        <v>-</v>
      </c>
      <c r="Q710" s="7" t="s">
        <v>1071</v>
      </c>
      <c r="R710" s="1"/>
      <c r="S710" s="1"/>
      <c r="T710" s="17" t="str">
        <f t="shared" si="269"/>
        <v>-</v>
      </c>
      <c r="U710" s="36" t="str">
        <f t="shared" ca="1" si="261"/>
        <v>-</v>
      </c>
      <c r="V710" s="37" t="str">
        <f t="shared" ca="1" si="262"/>
        <v>-</v>
      </c>
      <c r="W710" s="38" t="str">
        <f t="shared" si="263"/>
        <v>-</v>
      </c>
      <c r="X710" s="39" t="str">
        <f t="shared" si="264"/>
        <v>-</v>
      </c>
      <c r="Y710" s="36" t="str">
        <f t="shared" ca="1" si="265"/>
        <v>-</v>
      </c>
      <c r="Z710" s="37" t="str">
        <f t="shared" ca="1" si="266"/>
        <v>-</v>
      </c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39" t="str">
        <f t="shared" si="247"/>
        <v>-</v>
      </c>
      <c r="AN710" s="39" t="str">
        <f t="shared" si="248"/>
        <v>-</v>
      </c>
      <c r="AO710" s="39" t="str">
        <f t="shared" si="249"/>
        <v>-</v>
      </c>
      <c r="AP710" s="39" t="str">
        <f t="shared" si="250"/>
        <v>-</v>
      </c>
      <c r="AQ710" s="39" t="str">
        <f t="shared" si="251"/>
        <v>-</v>
      </c>
      <c r="AR710" s="39" t="str">
        <f t="shared" si="252"/>
        <v>-</v>
      </c>
      <c r="AS710" s="39" t="str">
        <f t="shared" si="253"/>
        <v>-</v>
      </c>
      <c r="AT710" s="39" t="str">
        <f t="shared" si="254"/>
        <v>-</v>
      </c>
      <c r="AU710" s="39" t="str">
        <f t="shared" si="255"/>
        <v>-</v>
      </c>
      <c r="AV710" s="39" t="str">
        <f t="shared" si="256"/>
        <v>-</v>
      </c>
      <c r="AW710" s="39" t="str">
        <f t="shared" si="257"/>
        <v>-</v>
      </c>
      <c r="AX710" s="39" t="str">
        <f t="shared" si="258"/>
        <v>-</v>
      </c>
      <c r="AY710" s="3"/>
      <c r="AZ710" s="26"/>
      <c r="BA710" s="26"/>
      <c r="BB710" s="34"/>
      <c r="BC710" s="26"/>
      <c r="BD710" s="34"/>
      <c r="BE710" s="34"/>
      <c r="BF710" s="34"/>
      <c r="BI710" s="26"/>
    </row>
    <row r="711" spans="1:61" s="4" customFormat="1" ht="13.9" customHeight="1" x14ac:dyDescent="0.25">
      <c r="A711" s="3"/>
      <c r="B711" s="9" t="s">
        <v>771</v>
      </c>
      <c r="C711" s="5"/>
      <c r="D711" s="6"/>
      <c r="E711" s="7"/>
      <c r="F711" s="7"/>
      <c r="G711" s="7"/>
      <c r="H711" s="6"/>
      <c r="I711" s="6"/>
      <c r="J711" s="6">
        <f t="shared" si="259"/>
        <v>0</v>
      </c>
      <c r="K711" s="13" t="str">
        <f t="shared" si="246"/>
        <v>-</v>
      </c>
      <c r="L711" s="6" t="str">
        <f t="shared" si="267"/>
        <v/>
      </c>
      <c r="M711" s="25" t="str">
        <f>IF(I711="","-",IFERROR(VLOOKUP(L711,Segédlisták!$B$3:$C$18,2,0),"-"))</f>
        <v>-</v>
      </c>
      <c r="N711" s="42" t="str">
        <f t="shared" si="268"/>
        <v>-</v>
      </c>
      <c r="O711" s="43"/>
      <c r="P711" s="44" t="str">
        <f t="shared" si="260"/>
        <v>-</v>
      </c>
      <c r="Q711" s="7" t="s">
        <v>1071</v>
      </c>
      <c r="R711" s="1"/>
      <c r="S711" s="1"/>
      <c r="T711" s="17" t="str">
        <f t="shared" si="269"/>
        <v>-</v>
      </c>
      <c r="U711" s="36" t="str">
        <f t="shared" ca="1" si="261"/>
        <v>-</v>
      </c>
      <c r="V711" s="37" t="str">
        <f t="shared" ca="1" si="262"/>
        <v>-</v>
      </c>
      <c r="W711" s="38" t="str">
        <f t="shared" si="263"/>
        <v>-</v>
      </c>
      <c r="X711" s="39" t="str">
        <f t="shared" si="264"/>
        <v>-</v>
      </c>
      <c r="Y711" s="36" t="str">
        <f t="shared" ca="1" si="265"/>
        <v>-</v>
      </c>
      <c r="Z711" s="37" t="str">
        <f t="shared" ca="1" si="266"/>
        <v>-</v>
      </c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39" t="str">
        <f t="shared" si="247"/>
        <v>-</v>
      </c>
      <c r="AN711" s="39" t="str">
        <f t="shared" si="248"/>
        <v>-</v>
      </c>
      <c r="AO711" s="39" t="str">
        <f t="shared" si="249"/>
        <v>-</v>
      </c>
      <c r="AP711" s="39" t="str">
        <f t="shared" si="250"/>
        <v>-</v>
      </c>
      <c r="AQ711" s="39" t="str">
        <f t="shared" si="251"/>
        <v>-</v>
      </c>
      <c r="AR711" s="39" t="str">
        <f t="shared" si="252"/>
        <v>-</v>
      </c>
      <c r="AS711" s="39" t="str">
        <f t="shared" si="253"/>
        <v>-</v>
      </c>
      <c r="AT711" s="39" t="str">
        <f t="shared" si="254"/>
        <v>-</v>
      </c>
      <c r="AU711" s="39" t="str">
        <f t="shared" si="255"/>
        <v>-</v>
      </c>
      <c r="AV711" s="39" t="str">
        <f t="shared" si="256"/>
        <v>-</v>
      </c>
      <c r="AW711" s="39" t="str">
        <f t="shared" si="257"/>
        <v>-</v>
      </c>
      <c r="AX711" s="39" t="str">
        <f t="shared" si="258"/>
        <v>-</v>
      </c>
      <c r="AY711" s="3"/>
      <c r="AZ711" s="26"/>
      <c r="BA711" s="26"/>
      <c r="BB711" s="34"/>
      <c r="BC711" s="26"/>
      <c r="BD711" s="34"/>
      <c r="BE711" s="34"/>
      <c r="BF711" s="34"/>
      <c r="BI711" s="26"/>
    </row>
    <row r="712" spans="1:61" s="4" customFormat="1" ht="13.9" customHeight="1" x14ac:dyDescent="0.25">
      <c r="A712" s="3"/>
      <c r="B712" s="9" t="s">
        <v>772</v>
      </c>
      <c r="C712" s="5"/>
      <c r="D712" s="6"/>
      <c r="E712" s="7"/>
      <c r="F712" s="7"/>
      <c r="G712" s="7"/>
      <c r="H712" s="6"/>
      <c r="I712" s="6"/>
      <c r="J712" s="6">
        <f t="shared" si="259"/>
        <v>0</v>
      </c>
      <c r="K712" s="13" t="str">
        <f t="shared" ref="K712:K775" si="270">IF(I712="","-",IF(AND(LEN(I712)=16,J712=1),"OK",IF(AND(LEN(I712)=16,J712&gt;1)," ez a POD "&amp;J712&amp;"-szer szerepel a táblában",IF(AND(J712=1,LEN(I712)-16&gt;0),"a POD "&amp;LEN(I712)-16&amp;" karakterrel hosszabb",IF(AND(J712=1,LEN(I712)-16&lt;0),"a POD "&amp;ABS(LEN(I712)-16)&amp;" karakterrel rövidebb")))))</f>
        <v>-</v>
      </c>
      <c r="L712" s="6" t="str">
        <f t="shared" si="267"/>
        <v/>
      </c>
      <c r="M712" s="25" t="str">
        <f>IF(I712="","-",IFERROR(VLOOKUP(L712,Segédlisták!$B$3:$C$18,2,0),"-"))</f>
        <v>-</v>
      </c>
      <c r="N712" s="42" t="str">
        <f t="shared" si="268"/>
        <v>-</v>
      </c>
      <c r="O712" s="43"/>
      <c r="P712" s="44" t="str">
        <f t="shared" si="260"/>
        <v>-</v>
      </c>
      <c r="Q712" s="7" t="s">
        <v>1071</v>
      </c>
      <c r="R712" s="1"/>
      <c r="S712" s="1"/>
      <c r="T712" s="17" t="str">
        <f t="shared" si="269"/>
        <v>-</v>
      </c>
      <c r="U712" s="36" t="str">
        <f t="shared" ca="1" si="261"/>
        <v>-</v>
      </c>
      <c r="V712" s="37" t="str">
        <f t="shared" ca="1" si="262"/>
        <v>-</v>
      </c>
      <c r="W712" s="38" t="str">
        <f t="shared" si="263"/>
        <v>-</v>
      </c>
      <c r="X712" s="39" t="str">
        <f t="shared" si="264"/>
        <v>-</v>
      </c>
      <c r="Y712" s="36" t="str">
        <f t="shared" ca="1" si="265"/>
        <v>-</v>
      </c>
      <c r="Z712" s="37" t="str">
        <f t="shared" ca="1" si="266"/>
        <v>-</v>
      </c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39" t="str">
        <f t="shared" ref="AM712:AM775" si="271">IF(OR($C712="-",$AA712=""),"-",ROUND(AA712*$O$6/$P$6,2))</f>
        <v>-</v>
      </c>
      <c r="AN712" s="39" t="str">
        <f t="shared" ref="AN712:AN775" si="272">IF(OR($C712="-",$AA712=""),"-",ROUND(AB712*$O$6/$P$6,2))</f>
        <v>-</v>
      </c>
      <c r="AO712" s="39" t="str">
        <f t="shared" ref="AO712:AO775" si="273">IF(OR($C712="-",$AA712=""),"-",ROUND(AC712*$O$6/$P$6,2))</f>
        <v>-</v>
      </c>
      <c r="AP712" s="39" t="str">
        <f t="shared" ref="AP712:AP775" si="274">IF(OR($C712="-",$AA712=""),"-",ROUND(AD712*$O$6/$P$6,2))</f>
        <v>-</v>
      </c>
      <c r="AQ712" s="39" t="str">
        <f t="shared" ref="AQ712:AQ775" si="275">IF(OR($C712="-",$AA712=""),"-",ROUND(AE712*$O$6/$P$6,2))</f>
        <v>-</v>
      </c>
      <c r="AR712" s="39" t="str">
        <f t="shared" ref="AR712:AR775" si="276">IF(OR($C712="-",$AA712=""),"-",ROUND(AF712*$O$6/$P$6,2))</f>
        <v>-</v>
      </c>
      <c r="AS712" s="39" t="str">
        <f t="shared" ref="AS712:AS775" si="277">IF(OR($C712="-",$AA712=""),"-",ROUND(AG712*$O$6/$P$6,2))</f>
        <v>-</v>
      </c>
      <c r="AT712" s="39" t="str">
        <f t="shared" ref="AT712:AT775" si="278">IF(OR($C712="-",$AA712=""),"-",ROUND(AH712*$O$6/$P$6,2))</f>
        <v>-</v>
      </c>
      <c r="AU712" s="39" t="str">
        <f t="shared" ref="AU712:AU775" si="279">IF(OR($C712="-",$AA712=""),"-",ROUND(AI712*$O$6/$P$6,2))</f>
        <v>-</v>
      </c>
      <c r="AV712" s="39" t="str">
        <f t="shared" ref="AV712:AV775" si="280">IF(OR($C712="-",$AA712=""),"-",ROUND(AJ712*$O$6/$P$6,2))</f>
        <v>-</v>
      </c>
      <c r="AW712" s="39" t="str">
        <f t="shared" ref="AW712:AW775" si="281">IF(OR($C712="-",$AA712=""),"-",ROUND(AK712*$O$6/$P$6,2))</f>
        <v>-</v>
      </c>
      <c r="AX712" s="39" t="str">
        <f t="shared" ref="AX712:AX775" si="282">IF(OR($C712="-",$AA712=""),"-",ROUND(AL712*$O$6/$P$6,2))</f>
        <v>-</v>
      </c>
      <c r="AY712" s="3"/>
      <c r="AZ712" s="26"/>
      <c r="BA712" s="26"/>
      <c r="BB712" s="34"/>
      <c r="BC712" s="26"/>
      <c r="BD712" s="34"/>
      <c r="BE712" s="34"/>
      <c r="BF712" s="34"/>
      <c r="BI712" s="26"/>
    </row>
    <row r="713" spans="1:61" s="4" customFormat="1" ht="13.9" customHeight="1" x14ac:dyDescent="0.25">
      <c r="A713" s="3"/>
      <c r="B713" s="9" t="s">
        <v>773</v>
      </c>
      <c r="C713" s="5"/>
      <c r="D713" s="6"/>
      <c r="E713" s="7"/>
      <c r="F713" s="7"/>
      <c r="G713" s="7"/>
      <c r="H713" s="6"/>
      <c r="I713" s="6"/>
      <c r="J713" s="6">
        <f t="shared" ref="J713:J776" si="283">COUNTIF(I$9:I$1007,I713)</f>
        <v>0</v>
      </c>
      <c r="K713" s="13" t="str">
        <f t="shared" si="270"/>
        <v>-</v>
      </c>
      <c r="L713" s="6" t="str">
        <f t="shared" si="267"/>
        <v/>
      </c>
      <c r="M713" s="25" t="str">
        <f>IF(I713="","-",IFERROR(VLOOKUP(L713,Segédlisták!$B$3:$C$18,2,0),"-"))</f>
        <v>-</v>
      </c>
      <c r="N713" s="42" t="str">
        <f t="shared" si="268"/>
        <v>-</v>
      </c>
      <c r="O713" s="43"/>
      <c r="P713" s="44" t="str">
        <f t="shared" ref="P713:P776" si="284">IF(O713&gt;99,O713*$O$6/$P$6,"-")</f>
        <v>-</v>
      </c>
      <c r="Q713" s="7" t="s">
        <v>1071</v>
      </c>
      <c r="R713" s="1"/>
      <c r="S713" s="1"/>
      <c r="T713" s="17" t="str">
        <f t="shared" si="269"/>
        <v>-</v>
      </c>
      <c r="U713" s="36" t="str">
        <f t="shared" ref="U713:U776" ca="1" si="285">IF($Y713="-","-",ROUND($U$4*Y713,0))</f>
        <v>-</v>
      </c>
      <c r="V713" s="37" t="str">
        <f t="shared" ref="V713:V776" ca="1" si="286">IF($U713="-","-",ROUND($U713*$O$6/$P$6,2))</f>
        <v>-</v>
      </c>
      <c r="W713" s="38" t="str">
        <f t="shared" ref="W713:W776" si="287">IF($I713="","-",SUM(AA713:AL713))</f>
        <v>-</v>
      </c>
      <c r="X713" s="39" t="str">
        <f t="shared" ref="X713:X776" si="288">IF($W713="-","-",ROUND($W713*$O$6/$P$6,2))</f>
        <v>-</v>
      </c>
      <c r="Y713" s="36" t="str">
        <f t="shared" ref="Y713:Y776" ca="1" si="289">IF(OR($W713="-",$W713=0),"-",IF(AND(DATEDIF($R713,$S713,"y")&gt;0,DATEDIF($R713,$S713,"ym")=0),$W713*DATEDIF($R713,$S713,"y"),IF(AND(DATEDIF($R713,$S713,"y")=0,DATEDIF($R713,$S713,"ym")&gt;0),SUM(OFFSET($AA713:$AL713,0,MATCH(MONTH($R713),$AA$7:$AL$7,0)-1,1,$T713)),IF(AND(DATEDIF($R713,$S713,"y")&gt;0,DATEDIF($R713,$S713,"ym")&gt;0),DATEDIF($R713,$S713,"y")*$W713+SUM(OFFSET($AA713:$AL713,0,MATCH(MONTH($R713),$AA$7:$AL$7,0)-1,1,DATEDIF($R713,$S713,"ym")))))))</f>
        <v>-</v>
      </c>
      <c r="Z713" s="37" t="str">
        <f t="shared" ref="Z713:Z776" ca="1" si="290">IF($Y713="-","-",ROUND($Y713*$O$6/$P$6,2))</f>
        <v>-</v>
      </c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39" t="str">
        <f t="shared" si="271"/>
        <v>-</v>
      </c>
      <c r="AN713" s="39" t="str">
        <f t="shared" si="272"/>
        <v>-</v>
      </c>
      <c r="AO713" s="39" t="str">
        <f t="shared" si="273"/>
        <v>-</v>
      </c>
      <c r="AP713" s="39" t="str">
        <f t="shared" si="274"/>
        <v>-</v>
      </c>
      <c r="AQ713" s="39" t="str">
        <f t="shared" si="275"/>
        <v>-</v>
      </c>
      <c r="AR713" s="39" t="str">
        <f t="shared" si="276"/>
        <v>-</v>
      </c>
      <c r="AS713" s="39" t="str">
        <f t="shared" si="277"/>
        <v>-</v>
      </c>
      <c r="AT713" s="39" t="str">
        <f t="shared" si="278"/>
        <v>-</v>
      </c>
      <c r="AU713" s="39" t="str">
        <f t="shared" si="279"/>
        <v>-</v>
      </c>
      <c r="AV713" s="39" t="str">
        <f t="shared" si="280"/>
        <v>-</v>
      </c>
      <c r="AW713" s="39" t="str">
        <f t="shared" si="281"/>
        <v>-</v>
      </c>
      <c r="AX713" s="39" t="str">
        <f t="shared" si="282"/>
        <v>-</v>
      </c>
      <c r="AY713" s="3"/>
      <c r="AZ713" s="26"/>
      <c r="BA713" s="26"/>
      <c r="BB713" s="34"/>
      <c r="BC713" s="26"/>
      <c r="BD713" s="34"/>
      <c r="BE713" s="34"/>
      <c r="BF713" s="34"/>
      <c r="BI713" s="26"/>
    </row>
    <row r="714" spans="1:61" s="4" customFormat="1" ht="13.9" customHeight="1" x14ac:dyDescent="0.25">
      <c r="A714" s="3"/>
      <c r="B714" s="9" t="s">
        <v>774</v>
      </c>
      <c r="C714" s="5"/>
      <c r="D714" s="6"/>
      <c r="E714" s="7"/>
      <c r="F714" s="7"/>
      <c r="G714" s="7"/>
      <c r="H714" s="6"/>
      <c r="I714" s="6"/>
      <c r="J714" s="6">
        <f t="shared" si="283"/>
        <v>0</v>
      </c>
      <c r="K714" s="13" t="str">
        <f t="shared" si="270"/>
        <v>-</v>
      </c>
      <c r="L714" s="6" t="str">
        <f t="shared" si="267"/>
        <v/>
      </c>
      <c r="M714" s="25" t="str">
        <f>IF(I714="","-",IFERROR(VLOOKUP(L714,Segédlisták!$B$3:$C$18,2,0),"-"))</f>
        <v>-</v>
      </c>
      <c r="N714" s="42" t="str">
        <f t="shared" si="268"/>
        <v>-</v>
      </c>
      <c r="O714" s="43"/>
      <c r="P714" s="44" t="str">
        <f t="shared" si="284"/>
        <v>-</v>
      </c>
      <c r="Q714" s="7" t="s">
        <v>1071</v>
      </c>
      <c r="R714" s="1"/>
      <c r="S714" s="1"/>
      <c r="T714" s="17" t="str">
        <f t="shared" si="269"/>
        <v>-</v>
      </c>
      <c r="U714" s="36" t="str">
        <f t="shared" ca="1" si="285"/>
        <v>-</v>
      </c>
      <c r="V714" s="37" t="str">
        <f t="shared" ca="1" si="286"/>
        <v>-</v>
      </c>
      <c r="W714" s="38" t="str">
        <f t="shared" si="287"/>
        <v>-</v>
      </c>
      <c r="X714" s="39" t="str">
        <f t="shared" si="288"/>
        <v>-</v>
      </c>
      <c r="Y714" s="36" t="str">
        <f t="shared" ca="1" si="289"/>
        <v>-</v>
      </c>
      <c r="Z714" s="37" t="str">
        <f t="shared" ca="1" si="290"/>
        <v>-</v>
      </c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39" t="str">
        <f t="shared" si="271"/>
        <v>-</v>
      </c>
      <c r="AN714" s="39" t="str">
        <f t="shared" si="272"/>
        <v>-</v>
      </c>
      <c r="AO714" s="39" t="str">
        <f t="shared" si="273"/>
        <v>-</v>
      </c>
      <c r="AP714" s="39" t="str">
        <f t="shared" si="274"/>
        <v>-</v>
      </c>
      <c r="AQ714" s="39" t="str">
        <f t="shared" si="275"/>
        <v>-</v>
      </c>
      <c r="AR714" s="39" t="str">
        <f t="shared" si="276"/>
        <v>-</v>
      </c>
      <c r="AS714" s="39" t="str">
        <f t="shared" si="277"/>
        <v>-</v>
      </c>
      <c r="AT714" s="39" t="str">
        <f t="shared" si="278"/>
        <v>-</v>
      </c>
      <c r="AU714" s="39" t="str">
        <f t="shared" si="279"/>
        <v>-</v>
      </c>
      <c r="AV714" s="39" t="str">
        <f t="shared" si="280"/>
        <v>-</v>
      </c>
      <c r="AW714" s="39" t="str">
        <f t="shared" si="281"/>
        <v>-</v>
      </c>
      <c r="AX714" s="39" t="str">
        <f t="shared" si="282"/>
        <v>-</v>
      </c>
      <c r="AY714" s="3"/>
      <c r="AZ714" s="26"/>
      <c r="BA714" s="26"/>
      <c r="BB714" s="34"/>
      <c r="BC714" s="26"/>
      <c r="BD714" s="34"/>
      <c r="BE714" s="34"/>
      <c r="BF714" s="34"/>
      <c r="BI714" s="26"/>
    </row>
    <row r="715" spans="1:61" s="4" customFormat="1" ht="13.9" customHeight="1" x14ac:dyDescent="0.25">
      <c r="A715" s="3"/>
      <c r="B715" s="9" t="s">
        <v>775</v>
      </c>
      <c r="C715" s="5"/>
      <c r="D715" s="6"/>
      <c r="E715" s="7"/>
      <c r="F715" s="7"/>
      <c r="G715" s="7"/>
      <c r="H715" s="6"/>
      <c r="I715" s="6"/>
      <c r="J715" s="6">
        <f t="shared" si="283"/>
        <v>0</v>
      </c>
      <c r="K715" s="13" t="str">
        <f t="shared" si="270"/>
        <v>-</v>
      </c>
      <c r="L715" s="6" t="str">
        <f t="shared" si="267"/>
        <v/>
      </c>
      <c r="M715" s="25" t="str">
        <f>IF(I715="","-",IFERROR(VLOOKUP(L715,Segédlisták!$B$3:$C$18,2,0),"-"))</f>
        <v>-</v>
      </c>
      <c r="N715" s="42" t="str">
        <f t="shared" si="268"/>
        <v>-</v>
      </c>
      <c r="O715" s="43"/>
      <c r="P715" s="44" t="str">
        <f t="shared" si="284"/>
        <v>-</v>
      </c>
      <c r="Q715" s="7" t="s">
        <v>1071</v>
      </c>
      <c r="R715" s="1"/>
      <c r="S715" s="1"/>
      <c r="T715" s="17" t="str">
        <f t="shared" si="269"/>
        <v>-</v>
      </c>
      <c r="U715" s="36" t="str">
        <f t="shared" ca="1" si="285"/>
        <v>-</v>
      </c>
      <c r="V715" s="37" t="str">
        <f t="shared" ca="1" si="286"/>
        <v>-</v>
      </c>
      <c r="W715" s="38" t="str">
        <f t="shared" si="287"/>
        <v>-</v>
      </c>
      <c r="X715" s="39" t="str">
        <f t="shared" si="288"/>
        <v>-</v>
      </c>
      <c r="Y715" s="36" t="str">
        <f t="shared" ca="1" si="289"/>
        <v>-</v>
      </c>
      <c r="Z715" s="37" t="str">
        <f t="shared" ca="1" si="290"/>
        <v>-</v>
      </c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39" t="str">
        <f t="shared" si="271"/>
        <v>-</v>
      </c>
      <c r="AN715" s="39" t="str">
        <f t="shared" si="272"/>
        <v>-</v>
      </c>
      <c r="AO715" s="39" t="str">
        <f t="shared" si="273"/>
        <v>-</v>
      </c>
      <c r="AP715" s="39" t="str">
        <f t="shared" si="274"/>
        <v>-</v>
      </c>
      <c r="AQ715" s="39" t="str">
        <f t="shared" si="275"/>
        <v>-</v>
      </c>
      <c r="AR715" s="39" t="str">
        <f t="shared" si="276"/>
        <v>-</v>
      </c>
      <c r="AS715" s="39" t="str">
        <f t="shared" si="277"/>
        <v>-</v>
      </c>
      <c r="AT715" s="39" t="str">
        <f t="shared" si="278"/>
        <v>-</v>
      </c>
      <c r="AU715" s="39" t="str">
        <f t="shared" si="279"/>
        <v>-</v>
      </c>
      <c r="AV715" s="39" t="str">
        <f t="shared" si="280"/>
        <v>-</v>
      </c>
      <c r="AW715" s="39" t="str">
        <f t="shared" si="281"/>
        <v>-</v>
      </c>
      <c r="AX715" s="39" t="str">
        <f t="shared" si="282"/>
        <v>-</v>
      </c>
      <c r="AY715" s="3"/>
      <c r="AZ715" s="26"/>
      <c r="BA715" s="26"/>
      <c r="BB715" s="34"/>
      <c r="BC715" s="26"/>
      <c r="BD715" s="34"/>
      <c r="BE715" s="34"/>
      <c r="BF715" s="34"/>
      <c r="BI715" s="26"/>
    </row>
    <row r="716" spans="1:61" s="4" customFormat="1" ht="13.9" customHeight="1" x14ac:dyDescent="0.25">
      <c r="A716" s="3"/>
      <c r="B716" s="9" t="s">
        <v>776</v>
      </c>
      <c r="C716" s="5"/>
      <c r="D716" s="6"/>
      <c r="E716" s="7"/>
      <c r="F716" s="7"/>
      <c r="G716" s="7"/>
      <c r="H716" s="6"/>
      <c r="I716" s="6"/>
      <c r="J716" s="6">
        <f t="shared" si="283"/>
        <v>0</v>
      </c>
      <c r="K716" s="13" t="str">
        <f t="shared" si="270"/>
        <v>-</v>
      </c>
      <c r="L716" s="6" t="str">
        <f t="shared" si="267"/>
        <v/>
      </c>
      <c r="M716" s="25" t="str">
        <f>IF(I716="","-",IFERROR(VLOOKUP(L716,Segédlisták!$B$3:$C$18,2,0),"-"))</f>
        <v>-</v>
      </c>
      <c r="N716" s="42" t="str">
        <f t="shared" si="268"/>
        <v>-</v>
      </c>
      <c r="O716" s="43"/>
      <c r="P716" s="44" t="str">
        <f t="shared" si="284"/>
        <v>-</v>
      </c>
      <c r="Q716" s="7" t="s">
        <v>1071</v>
      </c>
      <c r="R716" s="1"/>
      <c r="S716" s="1"/>
      <c r="T716" s="17" t="str">
        <f t="shared" si="269"/>
        <v>-</v>
      </c>
      <c r="U716" s="36" t="str">
        <f t="shared" ca="1" si="285"/>
        <v>-</v>
      </c>
      <c r="V716" s="37" t="str">
        <f t="shared" ca="1" si="286"/>
        <v>-</v>
      </c>
      <c r="W716" s="38" t="str">
        <f t="shared" si="287"/>
        <v>-</v>
      </c>
      <c r="X716" s="39" t="str">
        <f t="shared" si="288"/>
        <v>-</v>
      </c>
      <c r="Y716" s="36" t="str">
        <f t="shared" ca="1" si="289"/>
        <v>-</v>
      </c>
      <c r="Z716" s="37" t="str">
        <f t="shared" ca="1" si="290"/>
        <v>-</v>
      </c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39" t="str">
        <f t="shared" si="271"/>
        <v>-</v>
      </c>
      <c r="AN716" s="39" t="str">
        <f t="shared" si="272"/>
        <v>-</v>
      </c>
      <c r="AO716" s="39" t="str">
        <f t="shared" si="273"/>
        <v>-</v>
      </c>
      <c r="AP716" s="39" t="str">
        <f t="shared" si="274"/>
        <v>-</v>
      </c>
      <c r="AQ716" s="39" t="str">
        <f t="shared" si="275"/>
        <v>-</v>
      </c>
      <c r="AR716" s="39" t="str">
        <f t="shared" si="276"/>
        <v>-</v>
      </c>
      <c r="AS716" s="39" t="str">
        <f t="shared" si="277"/>
        <v>-</v>
      </c>
      <c r="AT716" s="39" t="str">
        <f t="shared" si="278"/>
        <v>-</v>
      </c>
      <c r="AU716" s="39" t="str">
        <f t="shared" si="279"/>
        <v>-</v>
      </c>
      <c r="AV716" s="39" t="str">
        <f t="shared" si="280"/>
        <v>-</v>
      </c>
      <c r="AW716" s="39" t="str">
        <f t="shared" si="281"/>
        <v>-</v>
      </c>
      <c r="AX716" s="39" t="str">
        <f t="shared" si="282"/>
        <v>-</v>
      </c>
      <c r="AY716" s="3"/>
      <c r="AZ716" s="26"/>
      <c r="BA716" s="26"/>
      <c r="BB716" s="34"/>
      <c r="BC716" s="26"/>
      <c r="BD716" s="34"/>
      <c r="BE716" s="34"/>
      <c r="BF716" s="34"/>
      <c r="BI716" s="26"/>
    </row>
    <row r="717" spans="1:61" s="4" customFormat="1" ht="13.9" customHeight="1" x14ac:dyDescent="0.25">
      <c r="A717" s="3"/>
      <c r="B717" s="9" t="s">
        <v>777</v>
      </c>
      <c r="C717" s="5"/>
      <c r="D717" s="6"/>
      <c r="E717" s="7"/>
      <c r="F717" s="7"/>
      <c r="G717" s="7"/>
      <c r="H717" s="6"/>
      <c r="I717" s="6"/>
      <c r="J717" s="6">
        <f t="shared" si="283"/>
        <v>0</v>
      </c>
      <c r="K717" s="13" t="str">
        <f t="shared" si="270"/>
        <v>-</v>
      </c>
      <c r="L717" s="6" t="str">
        <f t="shared" si="267"/>
        <v/>
      </c>
      <c r="M717" s="25" t="str">
        <f>IF(I717="","-",IFERROR(VLOOKUP(L717,Segédlisták!$B$3:$C$18,2,0),"-"))</f>
        <v>-</v>
      </c>
      <c r="N717" s="42" t="str">
        <f t="shared" si="268"/>
        <v>-</v>
      </c>
      <c r="O717" s="43"/>
      <c r="P717" s="44" t="str">
        <f t="shared" si="284"/>
        <v>-</v>
      </c>
      <c r="Q717" s="7" t="s">
        <v>1071</v>
      </c>
      <c r="R717" s="1"/>
      <c r="S717" s="1"/>
      <c r="T717" s="17" t="str">
        <f t="shared" si="269"/>
        <v>-</v>
      </c>
      <c r="U717" s="36" t="str">
        <f t="shared" ca="1" si="285"/>
        <v>-</v>
      </c>
      <c r="V717" s="37" t="str">
        <f t="shared" ca="1" si="286"/>
        <v>-</v>
      </c>
      <c r="W717" s="38" t="str">
        <f t="shared" si="287"/>
        <v>-</v>
      </c>
      <c r="X717" s="39" t="str">
        <f t="shared" si="288"/>
        <v>-</v>
      </c>
      <c r="Y717" s="36" t="str">
        <f t="shared" ca="1" si="289"/>
        <v>-</v>
      </c>
      <c r="Z717" s="37" t="str">
        <f t="shared" ca="1" si="290"/>
        <v>-</v>
      </c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39" t="str">
        <f t="shared" si="271"/>
        <v>-</v>
      </c>
      <c r="AN717" s="39" t="str">
        <f t="shared" si="272"/>
        <v>-</v>
      </c>
      <c r="AO717" s="39" t="str">
        <f t="shared" si="273"/>
        <v>-</v>
      </c>
      <c r="AP717" s="39" t="str">
        <f t="shared" si="274"/>
        <v>-</v>
      </c>
      <c r="AQ717" s="39" t="str">
        <f t="shared" si="275"/>
        <v>-</v>
      </c>
      <c r="AR717" s="39" t="str">
        <f t="shared" si="276"/>
        <v>-</v>
      </c>
      <c r="AS717" s="39" t="str">
        <f t="shared" si="277"/>
        <v>-</v>
      </c>
      <c r="AT717" s="39" t="str">
        <f t="shared" si="278"/>
        <v>-</v>
      </c>
      <c r="AU717" s="39" t="str">
        <f t="shared" si="279"/>
        <v>-</v>
      </c>
      <c r="AV717" s="39" t="str">
        <f t="shared" si="280"/>
        <v>-</v>
      </c>
      <c r="AW717" s="39" t="str">
        <f t="shared" si="281"/>
        <v>-</v>
      </c>
      <c r="AX717" s="39" t="str">
        <f t="shared" si="282"/>
        <v>-</v>
      </c>
      <c r="AY717" s="3"/>
      <c r="AZ717" s="26"/>
      <c r="BA717" s="26"/>
      <c r="BB717" s="34"/>
      <c r="BC717" s="26"/>
      <c r="BD717" s="34"/>
      <c r="BE717" s="34"/>
      <c r="BF717" s="34"/>
      <c r="BI717" s="26"/>
    </row>
    <row r="718" spans="1:61" s="4" customFormat="1" ht="13.9" customHeight="1" x14ac:dyDescent="0.25">
      <c r="A718" s="3"/>
      <c r="B718" s="9" t="s">
        <v>778</v>
      </c>
      <c r="C718" s="5"/>
      <c r="D718" s="6"/>
      <c r="E718" s="7"/>
      <c r="F718" s="7"/>
      <c r="G718" s="7"/>
      <c r="H718" s="6"/>
      <c r="I718" s="6"/>
      <c r="J718" s="6">
        <f t="shared" si="283"/>
        <v>0</v>
      </c>
      <c r="K718" s="13" t="str">
        <f t="shared" si="270"/>
        <v>-</v>
      </c>
      <c r="L718" s="6" t="str">
        <f t="shared" si="267"/>
        <v/>
      </c>
      <c r="M718" s="25" t="str">
        <f>IF(I718="","-",IFERROR(VLOOKUP(L718,Segédlisták!$B$3:$C$18,2,0),"-"))</f>
        <v>-</v>
      </c>
      <c r="N718" s="42" t="str">
        <f t="shared" si="268"/>
        <v>-</v>
      </c>
      <c r="O718" s="43"/>
      <c r="P718" s="44" t="str">
        <f t="shared" si="284"/>
        <v>-</v>
      </c>
      <c r="Q718" s="7" t="s">
        <v>1071</v>
      </c>
      <c r="R718" s="1"/>
      <c r="S718" s="1"/>
      <c r="T718" s="17" t="str">
        <f t="shared" si="269"/>
        <v>-</v>
      </c>
      <c r="U718" s="36" t="str">
        <f t="shared" ca="1" si="285"/>
        <v>-</v>
      </c>
      <c r="V718" s="37" t="str">
        <f t="shared" ca="1" si="286"/>
        <v>-</v>
      </c>
      <c r="W718" s="38" t="str">
        <f t="shared" si="287"/>
        <v>-</v>
      </c>
      <c r="X718" s="39" t="str">
        <f t="shared" si="288"/>
        <v>-</v>
      </c>
      <c r="Y718" s="36" t="str">
        <f t="shared" ca="1" si="289"/>
        <v>-</v>
      </c>
      <c r="Z718" s="37" t="str">
        <f t="shared" ca="1" si="290"/>
        <v>-</v>
      </c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39" t="str">
        <f t="shared" si="271"/>
        <v>-</v>
      </c>
      <c r="AN718" s="39" t="str">
        <f t="shared" si="272"/>
        <v>-</v>
      </c>
      <c r="AO718" s="39" t="str">
        <f t="shared" si="273"/>
        <v>-</v>
      </c>
      <c r="AP718" s="39" t="str">
        <f t="shared" si="274"/>
        <v>-</v>
      </c>
      <c r="AQ718" s="39" t="str">
        <f t="shared" si="275"/>
        <v>-</v>
      </c>
      <c r="AR718" s="39" t="str">
        <f t="shared" si="276"/>
        <v>-</v>
      </c>
      <c r="AS718" s="39" t="str">
        <f t="shared" si="277"/>
        <v>-</v>
      </c>
      <c r="AT718" s="39" t="str">
        <f t="shared" si="278"/>
        <v>-</v>
      </c>
      <c r="AU718" s="39" t="str">
        <f t="shared" si="279"/>
        <v>-</v>
      </c>
      <c r="AV718" s="39" t="str">
        <f t="shared" si="280"/>
        <v>-</v>
      </c>
      <c r="AW718" s="39" t="str">
        <f t="shared" si="281"/>
        <v>-</v>
      </c>
      <c r="AX718" s="39" t="str">
        <f t="shared" si="282"/>
        <v>-</v>
      </c>
      <c r="AY718" s="3"/>
      <c r="AZ718" s="26"/>
      <c r="BA718" s="26"/>
      <c r="BB718" s="34"/>
      <c r="BC718" s="26"/>
      <c r="BD718" s="34"/>
      <c r="BE718" s="34"/>
      <c r="BF718" s="34"/>
      <c r="BI718" s="26"/>
    </row>
    <row r="719" spans="1:61" s="4" customFormat="1" ht="13.9" customHeight="1" x14ac:dyDescent="0.25">
      <c r="A719" s="3"/>
      <c r="B719" s="9" t="s">
        <v>779</v>
      </c>
      <c r="C719" s="5"/>
      <c r="D719" s="6"/>
      <c r="E719" s="7"/>
      <c r="F719" s="7"/>
      <c r="G719" s="7"/>
      <c r="H719" s="6"/>
      <c r="I719" s="6"/>
      <c r="J719" s="6">
        <f t="shared" si="283"/>
        <v>0</v>
      </c>
      <c r="K719" s="13" t="str">
        <f t="shared" si="270"/>
        <v>-</v>
      </c>
      <c r="L719" s="6" t="str">
        <f t="shared" si="267"/>
        <v/>
      </c>
      <c r="M719" s="25" t="str">
        <f>IF(I719="","-",IFERROR(VLOOKUP(L719,Segédlisták!$B$3:$C$18,2,0),"-"))</f>
        <v>-</v>
      </c>
      <c r="N719" s="42" t="str">
        <f t="shared" si="268"/>
        <v>-</v>
      </c>
      <c r="O719" s="43"/>
      <c r="P719" s="44" t="str">
        <f t="shared" si="284"/>
        <v>-</v>
      </c>
      <c r="Q719" s="7" t="s">
        <v>1071</v>
      </c>
      <c r="R719" s="1"/>
      <c r="S719" s="1"/>
      <c r="T719" s="17" t="str">
        <f t="shared" si="269"/>
        <v>-</v>
      </c>
      <c r="U719" s="36" t="str">
        <f t="shared" ca="1" si="285"/>
        <v>-</v>
      </c>
      <c r="V719" s="37" t="str">
        <f t="shared" ca="1" si="286"/>
        <v>-</v>
      </c>
      <c r="W719" s="38" t="str">
        <f t="shared" si="287"/>
        <v>-</v>
      </c>
      <c r="X719" s="39" t="str">
        <f t="shared" si="288"/>
        <v>-</v>
      </c>
      <c r="Y719" s="36" t="str">
        <f t="shared" ca="1" si="289"/>
        <v>-</v>
      </c>
      <c r="Z719" s="37" t="str">
        <f t="shared" ca="1" si="290"/>
        <v>-</v>
      </c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39" t="str">
        <f t="shared" si="271"/>
        <v>-</v>
      </c>
      <c r="AN719" s="39" t="str">
        <f t="shared" si="272"/>
        <v>-</v>
      </c>
      <c r="AO719" s="39" t="str">
        <f t="shared" si="273"/>
        <v>-</v>
      </c>
      <c r="AP719" s="39" t="str">
        <f t="shared" si="274"/>
        <v>-</v>
      </c>
      <c r="AQ719" s="39" t="str">
        <f t="shared" si="275"/>
        <v>-</v>
      </c>
      <c r="AR719" s="39" t="str">
        <f t="shared" si="276"/>
        <v>-</v>
      </c>
      <c r="AS719" s="39" t="str">
        <f t="shared" si="277"/>
        <v>-</v>
      </c>
      <c r="AT719" s="39" t="str">
        <f t="shared" si="278"/>
        <v>-</v>
      </c>
      <c r="AU719" s="39" t="str">
        <f t="shared" si="279"/>
        <v>-</v>
      </c>
      <c r="AV719" s="39" t="str">
        <f t="shared" si="280"/>
        <v>-</v>
      </c>
      <c r="AW719" s="39" t="str">
        <f t="shared" si="281"/>
        <v>-</v>
      </c>
      <c r="AX719" s="39" t="str">
        <f t="shared" si="282"/>
        <v>-</v>
      </c>
      <c r="AY719" s="3"/>
      <c r="AZ719" s="26"/>
      <c r="BA719" s="26"/>
      <c r="BB719" s="34"/>
      <c r="BC719" s="26"/>
      <c r="BD719" s="34"/>
      <c r="BE719" s="34"/>
      <c r="BF719" s="34"/>
      <c r="BI719" s="26"/>
    </row>
    <row r="720" spans="1:61" s="4" customFormat="1" ht="13.9" customHeight="1" x14ac:dyDescent="0.25">
      <c r="A720" s="3"/>
      <c r="B720" s="9" t="s">
        <v>780</v>
      </c>
      <c r="C720" s="5"/>
      <c r="D720" s="6"/>
      <c r="E720" s="7"/>
      <c r="F720" s="7"/>
      <c r="G720" s="7"/>
      <c r="H720" s="6"/>
      <c r="I720" s="6"/>
      <c r="J720" s="6">
        <f t="shared" si="283"/>
        <v>0</v>
      </c>
      <c r="K720" s="13" t="str">
        <f t="shared" si="270"/>
        <v>-</v>
      </c>
      <c r="L720" s="6" t="str">
        <f t="shared" si="267"/>
        <v/>
      </c>
      <c r="M720" s="25" t="str">
        <f>IF(I720="","-",IFERROR(VLOOKUP(L720,Segédlisták!$B$3:$C$18,2,0),"-"))</f>
        <v>-</v>
      </c>
      <c r="N720" s="42" t="str">
        <f t="shared" si="268"/>
        <v>-</v>
      </c>
      <c r="O720" s="43"/>
      <c r="P720" s="44" t="str">
        <f t="shared" si="284"/>
        <v>-</v>
      </c>
      <c r="Q720" s="7" t="s">
        <v>1071</v>
      </c>
      <c r="R720" s="1"/>
      <c r="S720" s="1"/>
      <c r="T720" s="17" t="str">
        <f t="shared" si="269"/>
        <v>-</v>
      </c>
      <c r="U720" s="36" t="str">
        <f t="shared" ca="1" si="285"/>
        <v>-</v>
      </c>
      <c r="V720" s="37" t="str">
        <f t="shared" ca="1" si="286"/>
        <v>-</v>
      </c>
      <c r="W720" s="38" t="str">
        <f t="shared" si="287"/>
        <v>-</v>
      </c>
      <c r="X720" s="39" t="str">
        <f t="shared" si="288"/>
        <v>-</v>
      </c>
      <c r="Y720" s="36" t="str">
        <f t="shared" ca="1" si="289"/>
        <v>-</v>
      </c>
      <c r="Z720" s="37" t="str">
        <f t="shared" ca="1" si="290"/>
        <v>-</v>
      </c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39" t="str">
        <f t="shared" si="271"/>
        <v>-</v>
      </c>
      <c r="AN720" s="39" t="str">
        <f t="shared" si="272"/>
        <v>-</v>
      </c>
      <c r="AO720" s="39" t="str">
        <f t="shared" si="273"/>
        <v>-</v>
      </c>
      <c r="AP720" s="39" t="str">
        <f t="shared" si="274"/>
        <v>-</v>
      </c>
      <c r="AQ720" s="39" t="str">
        <f t="shared" si="275"/>
        <v>-</v>
      </c>
      <c r="AR720" s="39" t="str">
        <f t="shared" si="276"/>
        <v>-</v>
      </c>
      <c r="AS720" s="39" t="str">
        <f t="shared" si="277"/>
        <v>-</v>
      </c>
      <c r="AT720" s="39" t="str">
        <f t="shared" si="278"/>
        <v>-</v>
      </c>
      <c r="AU720" s="39" t="str">
        <f t="shared" si="279"/>
        <v>-</v>
      </c>
      <c r="AV720" s="39" t="str">
        <f t="shared" si="280"/>
        <v>-</v>
      </c>
      <c r="AW720" s="39" t="str">
        <f t="shared" si="281"/>
        <v>-</v>
      </c>
      <c r="AX720" s="39" t="str">
        <f t="shared" si="282"/>
        <v>-</v>
      </c>
      <c r="AY720" s="3"/>
      <c r="AZ720" s="26"/>
      <c r="BA720" s="26"/>
      <c r="BB720" s="34"/>
      <c r="BC720" s="26"/>
      <c r="BD720" s="34"/>
      <c r="BE720" s="34"/>
      <c r="BF720" s="34"/>
      <c r="BI720" s="26"/>
    </row>
    <row r="721" spans="1:61" s="4" customFormat="1" ht="13.9" customHeight="1" x14ac:dyDescent="0.25">
      <c r="A721" s="3"/>
      <c r="B721" s="9" t="s">
        <v>781</v>
      </c>
      <c r="C721" s="5"/>
      <c r="D721" s="6"/>
      <c r="E721" s="7"/>
      <c r="F721" s="7"/>
      <c r="G721" s="7"/>
      <c r="H721" s="6"/>
      <c r="I721" s="6"/>
      <c r="J721" s="6">
        <f t="shared" si="283"/>
        <v>0</v>
      </c>
      <c r="K721" s="13" t="str">
        <f t="shared" si="270"/>
        <v>-</v>
      </c>
      <c r="L721" s="6" t="str">
        <f t="shared" si="267"/>
        <v/>
      </c>
      <c r="M721" s="25" t="str">
        <f>IF(I721="","-",IFERROR(VLOOKUP(L721,Segédlisták!$B$3:$C$18,2,0),"-"))</f>
        <v>-</v>
      </c>
      <c r="N721" s="42" t="str">
        <f t="shared" si="268"/>
        <v>-</v>
      </c>
      <c r="O721" s="43"/>
      <c r="P721" s="44" t="str">
        <f t="shared" si="284"/>
        <v>-</v>
      </c>
      <c r="Q721" s="7" t="s">
        <v>1071</v>
      </c>
      <c r="R721" s="1"/>
      <c r="S721" s="1"/>
      <c r="T721" s="17" t="str">
        <f t="shared" si="269"/>
        <v>-</v>
      </c>
      <c r="U721" s="36" t="str">
        <f t="shared" ca="1" si="285"/>
        <v>-</v>
      </c>
      <c r="V721" s="37" t="str">
        <f t="shared" ca="1" si="286"/>
        <v>-</v>
      </c>
      <c r="W721" s="38" t="str">
        <f t="shared" si="287"/>
        <v>-</v>
      </c>
      <c r="X721" s="39" t="str">
        <f t="shared" si="288"/>
        <v>-</v>
      </c>
      <c r="Y721" s="36" t="str">
        <f t="shared" ca="1" si="289"/>
        <v>-</v>
      </c>
      <c r="Z721" s="37" t="str">
        <f t="shared" ca="1" si="290"/>
        <v>-</v>
      </c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39" t="str">
        <f t="shared" si="271"/>
        <v>-</v>
      </c>
      <c r="AN721" s="39" t="str">
        <f t="shared" si="272"/>
        <v>-</v>
      </c>
      <c r="AO721" s="39" t="str">
        <f t="shared" si="273"/>
        <v>-</v>
      </c>
      <c r="AP721" s="39" t="str">
        <f t="shared" si="274"/>
        <v>-</v>
      </c>
      <c r="AQ721" s="39" t="str">
        <f t="shared" si="275"/>
        <v>-</v>
      </c>
      <c r="AR721" s="39" t="str">
        <f t="shared" si="276"/>
        <v>-</v>
      </c>
      <c r="AS721" s="39" t="str">
        <f t="shared" si="277"/>
        <v>-</v>
      </c>
      <c r="AT721" s="39" t="str">
        <f t="shared" si="278"/>
        <v>-</v>
      </c>
      <c r="AU721" s="39" t="str">
        <f t="shared" si="279"/>
        <v>-</v>
      </c>
      <c r="AV721" s="39" t="str">
        <f t="shared" si="280"/>
        <v>-</v>
      </c>
      <c r="AW721" s="39" t="str">
        <f t="shared" si="281"/>
        <v>-</v>
      </c>
      <c r="AX721" s="39" t="str">
        <f t="shared" si="282"/>
        <v>-</v>
      </c>
      <c r="AY721" s="3"/>
      <c r="AZ721" s="26"/>
      <c r="BA721" s="26"/>
      <c r="BB721" s="34"/>
      <c r="BC721" s="26"/>
      <c r="BD721" s="34"/>
      <c r="BE721" s="34"/>
      <c r="BF721" s="34"/>
      <c r="BI721" s="26"/>
    </row>
    <row r="722" spans="1:61" s="4" customFormat="1" ht="13.9" customHeight="1" x14ac:dyDescent="0.25">
      <c r="A722" s="3"/>
      <c r="B722" s="9" t="s">
        <v>782</v>
      </c>
      <c r="C722" s="5"/>
      <c r="D722" s="6"/>
      <c r="E722" s="7"/>
      <c r="F722" s="7"/>
      <c r="G722" s="7"/>
      <c r="H722" s="6"/>
      <c r="I722" s="6"/>
      <c r="J722" s="6">
        <f t="shared" si="283"/>
        <v>0</v>
      </c>
      <c r="K722" s="13" t="str">
        <f t="shared" si="270"/>
        <v>-</v>
      </c>
      <c r="L722" s="6" t="str">
        <f t="shared" si="267"/>
        <v/>
      </c>
      <c r="M722" s="25" t="str">
        <f>IF(I722="","-",IFERROR(VLOOKUP(L722,Segédlisták!$B$3:$C$18,2,0),"-"))</f>
        <v>-</v>
      </c>
      <c r="N722" s="42" t="str">
        <f t="shared" si="268"/>
        <v>-</v>
      </c>
      <c r="O722" s="43"/>
      <c r="P722" s="44" t="str">
        <f t="shared" si="284"/>
        <v>-</v>
      </c>
      <c r="Q722" s="7" t="s">
        <v>1071</v>
      </c>
      <c r="R722" s="1"/>
      <c r="S722" s="1"/>
      <c r="T722" s="17" t="str">
        <f t="shared" si="269"/>
        <v>-</v>
      </c>
      <c r="U722" s="36" t="str">
        <f t="shared" ca="1" si="285"/>
        <v>-</v>
      </c>
      <c r="V722" s="37" t="str">
        <f t="shared" ca="1" si="286"/>
        <v>-</v>
      </c>
      <c r="W722" s="38" t="str">
        <f t="shared" si="287"/>
        <v>-</v>
      </c>
      <c r="X722" s="39" t="str">
        <f t="shared" si="288"/>
        <v>-</v>
      </c>
      <c r="Y722" s="36" t="str">
        <f t="shared" ca="1" si="289"/>
        <v>-</v>
      </c>
      <c r="Z722" s="37" t="str">
        <f t="shared" ca="1" si="290"/>
        <v>-</v>
      </c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39" t="str">
        <f t="shared" si="271"/>
        <v>-</v>
      </c>
      <c r="AN722" s="39" t="str">
        <f t="shared" si="272"/>
        <v>-</v>
      </c>
      <c r="AO722" s="39" t="str">
        <f t="shared" si="273"/>
        <v>-</v>
      </c>
      <c r="AP722" s="39" t="str">
        <f t="shared" si="274"/>
        <v>-</v>
      </c>
      <c r="AQ722" s="39" t="str">
        <f t="shared" si="275"/>
        <v>-</v>
      </c>
      <c r="AR722" s="39" t="str">
        <f t="shared" si="276"/>
        <v>-</v>
      </c>
      <c r="AS722" s="39" t="str">
        <f t="shared" si="277"/>
        <v>-</v>
      </c>
      <c r="AT722" s="39" t="str">
        <f t="shared" si="278"/>
        <v>-</v>
      </c>
      <c r="AU722" s="39" t="str">
        <f t="shared" si="279"/>
        <v>-</v>
      </c>
      <c r="AV722" s="39" t="str">
        <f t="shared" si="280"/>
        <v>-</v>
      </c>
      <c r="AW722" s="39" t="str">
        <f t="shared" si="281"/>
        <v>-</v>
      </c>
      <c r="AX722" s="39" t="str">
        <f t="shared" si="282"/>
        <v>-</v>
      </c>
      <c r="AY722" s="3"/>
      <c r="AZ722" s="26"/>
      <c r="BA722" s="26"/>
      <c r="BB722" s="34"/>
      <c r="BC722" s="26"/>
      <c r="BD722" s="34"/>
      <c r="BE722" s="34"/>
      <c r="BF722" s="34"/>
      <c r="BI722" s="26"/>
    </row>
    <row r="723" spans="1:61" s="4" customFormat="1" ht="13.9" customHeight="1" x14ac:dyDescent="0.25">
      <c r="A723" s="3"/>
      <c r="B723" s="9" t="s">
        <v>783</v>
      </c>
      <c r="C723" s="5"/>
      <c r="D723" s="6"/>
      <c r="E723" s="7"/>
      <c r="F723" s="7"/>
      <c r="G723" s="7"/>
      <c r="H723" s="6"/>
      <c r="I723" s="6"/>
      <c r="J723" s="6">
        <f t="shared" si="283"/>
        <v>0</v>
      </c>
      <c r="K723" s="13" t="str">
        <f t="shared" si="270"/>
        <v>-</v>
      </c>
      <c r="L723" s="6" t="str">
        <f t="shared" si="267"/>
        <v/>
      </c>
      <c r="M723" s="25" t="str">
        <f>IF(I723="","-",IFERROR(VLOOKUP(L723,Segédlisták!$B$3:$C$18,2,0),"-"))</f>
        <v>-</v>
      </c>
      <c r="N723" s="42" t="str">
        <f t="shared" si="268"/>
        <v>-</v>
      </c>
      <c r="O723" s="43"/>
      <c r="P723" s="44" t="str">
        <f t="shared" si="284"/>
        <v>-</v>
      </c>
      <c r="Q723" s="7" t="s">
        <v>1071</v>
      </c>
      <c r="R723" s="1"/>
      <c r="S723" s="1"/>
      <c r="T723" s="17" t="str">
        <f t="shared" si="269"/>
        <v>-</v>
      </c>
      <c r="U723" s="36" t="str">
        <f t="shared" ca="1" si="285"/>
        <v>-</v>
      </c>
      <c r="V723" s="37" t="str">
        <f t="shared" ca="1" si="286"/>
        <v>-</v>
      </c>
      <c r="W723" s="38" t="str">
        <f t="shared" si="287"/>
        <v>-</v>
      </c>
      <c r="X723" s="39" t="str">
        <f t="shared" si="288"/>
        <v>-</v>
      </c>
      <c r="Y723" s="36" t="str">
        <f t="shared" ca="1" si="289"/>
        <v>-</v>
      </c>
      <c r="Z723" s="37" t="str">
        <f t="shared" ca="1" si="290"/>
        <v>-</v>
      </c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39" t="str">
        <f t="shared" si="271"/>
        <v>-</v>
      </c>
      <c r="AN723" s="39" t="str">
        <f t="shared" si="272"/>
        <v>-</v>
      </c>
      <c r="AO723" s="39" t="str">
        <f t="shared" si="273"/>
        <v>-</v>
      </c>
      <c r="AP723" s="39" t="str">
        <f t="shared" si="274"/>
        <v>-</v>
      </c>
      <c r="AQ723" s="39" t="str">
        <f t="shared" si="275"/>
        <v>-</v>
      </c>
      <c r="AR723" s="39" t="str">
        <f t="shared" si="276"/>
        <v>-</v>
      </c>
      <c r="AS723" s="39" t="str">
        <f t="shared" si="277"/>
        <v>-</v>
      </c>
      <c r="AT723" s="39" t="str">
        <f t="shared" si="278"/>
        <v>-</v>
      </c>
      <c r="AU723" s="39" t="str">
        <f t="shared" si="279"/>
        <v>-</v>
      </c>
      <c r="AV723" s="39" t="str">
        <f t="shared" si="280"/>
        <v>-</v>
      </c>
      <c r="AW723" s="39" t="str">
        <f t="shared" si="281"/>
        <v>-</v>
      </c>
      <c r="AX723" s="39" t="str">
        <f t="shared" si="282"/>
        <v>-</v>
      </c>
      <c r="AY723" s="3"/>
      <c r="AZ723" s="26"/>
      <c r="BA723" s="26"/>
      <c r="BB723" s="34"/>
      <c r="BC723" s="26"/>
      <c r="BD723" s="34"/>
      <c r="BE723" s="34"/>
      <c r="BF723" s="34"/>
      <c r="BI723" s="26"/>
    </row>
    <row r="724" spans="1:61" s="4" customFormat="1" ht="13.9" customHeight="1" x14ac:dyDescent="0.25">
      <c r="A724" s="3"/>
      <c r="B724" s="9" t="s">
        <v>784</v>
      </c>
      <c r="C724" s="5"/>
      <c r="D724" s="6"/>
      <c r="E724" s="7"/>
      <c r="F724" s="7"/>
      <c r="G724" s="7"/>
      <c r="H724" s="6"/>
      <c r="I724" s="6"/>
      <c r="J724" s="6">
        <f t="shared" si="283"/>
        <v>0</v>
      </c>
      <c r="K724" s="13" t="str">
        <f t="shared" si="270"/>
        <v>-</v>
      </c>
      <c r="L724" s="6" t="str">
        <f t="shared" si="267"/>
        <v/>
      </c>
      <c r="M724" s="25" t="str">
        <f>IF(I724="","-",IFERROR(VLOOKUP(L724,Segédlisták!$B$3:$C$18,2,0),"-"))</f>
        <v>-</v>
      </c>
      <c r="N724" s="42" t="str">
        <f t="shared" si="268"/>
        <v>-</v>
      </c>
      <c r="O724" s="43"/>
      <c r="P724" s="44" t="str">
        <f t="shared" si="284"/>
        <v>-</v>
      </c>
      <c r="Q724" s="7" t="s">
        <v>1071</v>
      </c>
      <c r="R724" s="1"/>
      <c r="S724" s="1"/>
      <c r="T724" s="17" t="str">
        <f t="shared" si="269"/>
        <v>-</v>
      </c>
      <c r="U724" s="36" t="str">
        <f t="shared" ca="1" si="285"/>
        <v>-</v>
      </c>
      <c r="V724" s="37" t="str">
        <f t="shared" ca="1" si="286"/>
        <v>-</v>
      </c>
      <c r="W724" s="38" t="str">
        <f t="shared" si="287"/>
        <v>-</v>
      </c>
      <c r="X724" s="39" t="str">
        <f t="shared" si="288"/>
        <v>-</v>
      </c>
      <c r="Y724" s="36" t="str">
        <f t="shared" ca="1" si="289"/>
        <v>-</v>
      </c>
      <c r="Z724" s="37" t="str">
        <f t="shared" ca="1" si="290"/>
        <v>-</v>
      </c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39" t="str">
        <f t="shared" si="271"/>
        <v>-</v>
      </c>
      <c r="AN724" s="39" t="str">
        <f t="shared" si="272"/>
        <v>-</v>
      </c>
      <c r="AO724" s="39" t="str">
        <f t="shared" si="273"/>
        <v>-</v>
      </c>
      <c r="AP724" s="39" t="str">
        <f t="shared" si="274"/>
        <v>-</v>
      </c>
      <c r="AQ724" s="39" t="str">
        <f t="shared" si="275"/>
        <v>-</v>
      </c>
      <c r="AR724" s="39" t="str">
        <f t="shared" si="276"/>
        <v>-</v>
      </c>
      <c r="AS724" s="39" t="str">
        <f t="shared" si="277"/>
        <v>-</v>
      </c>
      <c r="AT724" s="39" t="str">
        <f t="shared" si="278"/>
        <v>-</v>
      </c>
      <c r="AU724" s="39" t="str">
        <f t="shared" si="279"/>
        <v>-</v>
      </c>
      <c r="AV724" s="39" t="str">
        <f t="shared" si="280"/>
        <v>-</v>
      </c>
      <c r="AW724" s="39" t="str">
        <f t="shared" si="281"/>
        <v>-</v>
      </c>
      <c r="AX724" s="39" t="str">
        <f t="shared" si="282"/>
        <v>-</v>
      </c>
      <c r="AY724" s="3"/>
      <c r="AZ724" s="26"/>
      <c r="BA724" s="26"/>
      <c r="BB724" s="34"/>
      <c r="BC724" s="26"/>
      <c r="BD724" s="34"/>
      <c r="BE724" s="34"/>
      <c r="BF724" s="34"/>
      <c r="BI724" s="26"/>
    </row>
    <row r="725" spans="1:61" s="4" customFormat="1" ht="13.9" customHeight="1" x14ac:dyDescent="0.25">
      <c r="A725" s="3"/>
      <c r="B725" s="9" t="s">
        <v>785</v>
      </c>
      <c r="C725" s="5"/>
      <c r="D725" s="6"/>
      <c r="E725" s="7"/>
      <c r="F725" s="7"/>
      <c r="G725" s="7"/>
      <c r="H725" s="6"/>
      <c r="I725" s="6"/>
      <c r="J725" s="6">
        <f t="shared" si="283"/>
        <v>0</v>
      </c>
      <c r="K725" s="13" t="str">
        <f t="shared" si="270"/>
        <v>-</v>
      </c>
      <c r="L725" s="6" t="str">
        <f t="shared" si="267"/>
        <v/>
      </c>
      <c r="M725" s="25" t="str">
        <f>IF(I725="","-",IFERROR(VLOOKUP(L725,Segédlisták!$B$3:$C$18,2,0),"-"))</f>
        <v>-</v>
      </c>
      <c r="N725" s="42" t="str">
        <f t="shared" si="268"/>
        <v>-</v>
      </c>
      <c r="O725" s="43"/>
      <c r="P725" s="44" t="str">
        <f t="shared" si="284"/>
        <v>-</v>
      </c>
      <c r="Q725" s="7" t="s">
        <v>1071</v>
      </c>
      <c r="R725" s="1"/>
      <c r="S725" s="1"/>
      <c r="T725" s="17" t="str">
        <f t="shared" si="269"/>
        <v>-</v>
      </c>
      <c r="U725" s="36" t="str">
        <f t="shared" ca="1" si="285"/>
        <v>-</v>
      </c>
      <c r="V725" s="37" t="str">
        <f t="shared" ca="1" si="286"/>
        <v>-</v>
      </c>
      <c r="W725" s="38" t="str">
        <f t="shared" si="287"/>
        <v>-</v>
      </c>
      <c r="X725" s="39" t="str">
        <f t="shared" si="288"/>
        <v>-</v>
      </c>
      <c r="Y725" s="36" t="str">
        <f t="shared" ca="1" si="289"/>
        <v>-</v>
      </c>
      <c r="Z725" s="37" t="str">
        <f t="shared" ca="1" si="290"/>
        <v>-</v>
      </c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39" t="str">
        <f t="shared" si="271"/>
        <v>-</v>
      </c>
      <c r="AN725" s="39" t="str">
        <f t="shared" si="272"/>
        <v>-</v>
      </c>
      <c r="AO725" s="39" t="str">
        <f t="shared" si="273"/>
        <v>-</v>
      </c>
      <c r="AP725" s="39" t="str">
        <f t="shared" si="274"/>
        <v>-</v>
      </c>
      <c r="AQ725" s="39" t="str">
        <f t="shared" si="275"/>
        <v>-</v>
      </c>
      <c r="AR725" s="39" t="str">
        <f t="shared" si="276"/>
        <v>-</v>
      </c>
      <c r="AS725" s="39" t="str">
        <f t="shared" si="277"/>
        <v>-</v>
      </c>
      <c r="AT725" s="39" t="str">
        <f t="shared" si="278"/>
        <v>-</v>
      </c>
      <c r="AU725" s="39" t="str">
        <f t="shared" si="279"/>
        <v>-</v>
      </c>
      <c r="AV725" s="39" t="str">
        <f t="shared" si="280"/>
        <v>-</v>
      </c>
      <c r="AW725" s="39" t="str">
        <f t="shared" si="281"/>
        <v>-</v>
      </c>
      <c r="AX725" s="39" t="str">
        <f t="shared" si="282"/>
        <v>-</v>
      </c>
      <c r="AY725" s="3"/>
      <c r="AZ725" s="26"/>
      <c r="BA725" s="26"/>
      <c r="BB725" s="34"/>
      <c r="BC725" s="26"/>
      <c r="BD725" s="34"/>
      <c r="BE725" s="34"/>
      <c r="BF725" s="34"/>
      <c r="BI725" s="26"/>
    </row>
    <row r="726" spans="1:61" s="4" customFormat="1" ht="13.9" customHeight="1" x14ac:dyDescent="0.25">
      <c r="A726" s="3"/>
      <c r="B726" s="9" t="s">
        <v>786</v>
      </c>
      <c r="C726" s="5"/>
      <c r="D726" s="6"/>
      <c r="E726" s="7"/>
      <c r="F726" s="7"/>
      <c r="G726" s="7"/>
      <c r="H726" s="6"/>
      <c r="I726" s="6"/>
      <c r="J726" s="6">
        <f t="shared" si="283"/>
        <v>0</v>
      </c>
      <c r="K726" s="13" t="str">
        <f t="shared" si="270"/>
        <v>-</v>
      </c>
      <c r="L726" s="6" t="str">
        <f t="shared" si="267"/>
        <v/>
      </c>
      <c r="M726" s="25" t="str">
        <f>IF(I726="","-",IFERROR(VLOOKUP(L726,Segédlisták!$B$3:$C$18,2,0),"-"))</f>
        <v>-</v>
      </c>
      <c r="N726" s="42" t="str">
        <f t="shared" si="268"/>
        <v>-</v>
      </c>
      <c r="O726" s="43"/>
      <c r="P726" s="44" t="str">
        <f t="shared" si="284"/>
        <v>-</v>
      </c>
      <c r="Q726" s="7" t="s">
        <v>1071</v>
      </c>
      <c r="R726" s="1"/>
      <c r="S726" s="1"/>
      <c r="T726" s="17" t="str">
        <f t="shared" si="269"/>
        <v>-</v>
      </c>
      <c r="U726" s="36" t="str">
        <f t="shared" ca="1" si="285"/>
        <v>-</v>
      </c>
      <c r="V726" s="37" t="str">
        <f t="shared" ca="1" si="286"/>
        <v>-</v>
      </c>
      <c r="W726" s="38" t="str">
        <f t="shared" si="287"/>
        <v>-</v>
      </c>
      <c r="X726" s="39" t="str">
        <f t="shared" si="288"/>
        <v>-</v>
      </c>
      <c r="Y726" s="36" t="str">
        <f t="shared" ca="1" si="289"/>
        <v>-</v>
      </c>
      <c r="Z726" s="37" t="str">
        <f t="shared" ca="1" si="290"/>
        <v>-</v>
      </c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39" t="str">
        <f t="shared" si="271"/>
        <v>-</v>
      </c>
      <c r="AN726" s="39" t="str">
        <f t="shared" si="272"/>
        <v>-</v>
      </c>
      <c r="AO726" s="39" t="str">
        <f t="shared" si="273"/>
        <v>-</v>
      </c>
      <c r="AP726" s="39" t="str">
        <f t="shared" si="274"/>
        <v>-</v>
      </c>
      <c r="AQ726" s="39" t="str">
        <f t="shared" si="275"/>
        <v>-</v>
      </c>
      <c r="AR726" s="39" t="str">
        <f t="shared" si="276"/>
        <v>-</v>
      </c>
      <c r="AS726" s="39" t="str">
        <f t="shared" si="277"/>
        <v>-</v>
      </c>
      <c r="AT726" s="39" t="str">
        <f t="shared" si="278"/>
        <v>-</v>
      </c>
      <c r="AU726" s="39" t="str">
        <f t="shared" si="279"/>
        <v>-</v>
      </c>
      <c r="AV726" s="39" t="str">
        <f t="shared" si="280"/>
        <v>-</v>
      </c>
      <c r="AW726" s="39" t="str">
        <f t="shared" si="281"/>
        <v>-</v>
      </c>
      <c r="AX726" s="39" t="str">
        <f t="shared" si="282"/>
        <v>-</v>
      </c>
      <c r="AY726" s="3"/>
      <c r="AZ726" s="26"/>
      <c r="BA726" s="26"/>
      <c r="BB726" s="34"/>
      <c r="BC726" s="26"/>
      <c r="BD726" s="34"/>
      <c r="BE726" s="34"/>
      <c r="BF726" s="34"/>
      <c r="BI726" s="26"/>
    </row>
    <row r="727" spans="1:61" s="4" customFormat="1" ht="13.9" customHeight="1" x14ac:dyDescent="0.25">
      <c r="A727" s="3"/>
      <c r="B727" s="9" t="s">
        <v>787</v>
      </c>
      <c r="C727" s="5"/>
      <c r="D727" s="6"/>
      <c r="E727" s="7"/>
      <c r="F727" s="7"/>
      <c r="G727" s="7"/>
      <c r="H727" s="6"/>
      <c r="I727" s="6"/>
      <c r="J727" s="6">
        <f t="shared" si="283"/>
        <v>0</v>
      </c>
      <c r="K727" s="13" t="str">
        <f t="shared" si="270"/>
        <v>-</v>
      </c>
      <c r="L727" s="6" t="str">
        <f t="shared" si="267"/>
        <v/>
      </c>
      <c r="M727" s="25" t="str">
        <f>IF(I727="","-",IFERROR(VLOOKUP(L727,Segédlisták!$B$3:$C$18,2,0),"-"))</f>
        <v>-</v>
      </c>
      <c r="N727" s="42" t="str">
        <f t="shared" si="268"/>
        <v>-</v>
      </c>
      <c r="O727" s="43"/>
      <c r="P727" s="44" t="str">
        <f t="shared" si="284"/>
        <v>-</v>
      </c>
      <c r="Q727" s="7" t="s">
        <v>1071</v>
      </c>
      <c r="R727" s="1"/>
      <c r="S727" s="1"/>
      <c r="T727" s="17" t="str">
        <f t="shared" si="269"/>
        <v>-</v>
      </c>
      <c r="U727" s="36" t="str">
        <f t="shared" ca="1" si="285"/>
        <v>-</v>
      </c>
      <c r="V727" s="37" t="str">
        <f t="shared" ca="1" si="286"/>
        <v>-</v>
      </c>
      <c r="W727" s="38" t="str">
        <f t="shared" si="287"/>
        <v>-</v>
      </c>
      <c r="X727" s="39" t="str">
        <f t="shared" si="288"/>
        <v>-</v>
      </c>
      <c r="Y727" s="36" t="str">
        <f t="shared" ca="1" si="289"/>
        <v>-</v>
      </c>
      <c r="Z727" s="37" t="str">
        <f t="shared" ca="1" si="290"/>
        <v>-</v>
      </c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39" t="str">
        <f t="shared" si="271"/>
        <v>-</v>
      </c>
      <c r="AN727" s="39" t="str">
        <f t="shared" si="272"/>
        <v>-</v>
      </c>
      <c r="AO727" s="39" t="str">
        <f t="shared" si="273"/>
        <v>-</v>
      </c>
      <c r="AP727" s="39" t="str">
        <f t="shared" si="274"/>
        <v>-</v>
      </c>
      <c r="AQ727" s="39" t="str">
        <f t="shared" si="275"/>
        <v>-</v>
      </c>
      <c r="AR727" s="39" t="str">
        <f t="shared" si="276"/>
        <v>-</v>
      </c>
      <c r="AS727" s="39" t="str">
        <f t="shared" si="277"/>
        <v>-</v>
      </c>
      <c r="AT727" s="39" t="str">
        <f t="shared" si="278"/>
        <v>-</v>
      </c>
      <c r="AU727" s="39" t="str">
        <f t="shared" si="279"/>
        <v>-</v>
      </c>
      <c r="AV727" s="39" t="str">
        <f t="shared" si="280"/>
        <v>-</v>
      </c>
      <c r="AW727" s="39" t="str">
        <f t="shared" si="281"/>
        <v>-</v>
      </c>
      <c r="AX727" s="39" t="str">
        <f t="shared" si="282"/>
        <v>-</v>
      </c>
      <c r="AY727" s="3"/>
      <c r="AZ727" s="26"/>
      <c r="BA727" s="26"/>
      <c r="BB727" s="34"/>
      <c r="BC727" s="26"/>
      <c r="BD727" s="34"/>
      <c r="BE727" s="34"/>
      <c r="BF727" s="34"/>
      <c r="BI727" s="26"/>
    </row>
    <row r="728" spans="1:61" s="4" customFormat="1" ht="13.9" customHeight="1" x14ac:dyDescent="0.25">
      <c r="A728" s="3"/>
      <c r="B728" s="9" t="s">
        <v>788</v>
      </c>
      <c r="C728" s="5"/>
      <c r="D728" s="6"/>
      <c r="E728" s="7"/>
      <c r="F728" s="7"/>
      <c r="G728" s="7"/>
      <c r="H728" s="6"/>
      <c r="I728" s="6"/>
      <c r="J728" s="6">
        <f t="shared" si="283"/>
        <v>0</v>
      </c>
      <c r="K728" s="13" t="str">
        <f t="shared" si="270"/>
        <v>-</v>
      </c>
      <c r="L728" s="6" t="str">
        <f t="shared" si="267"/>
        <v/>
      </c>
      <c r="M728" s="25" t="str">
        <f>IF(I728="","-",IFERROR(VLOOKUP(L728,Segédlisták!$B$3:$C$18,2,0),"-"))</f>
        <v>-</v>
      </c>
      <c r="N728" s="42" t="str">
        <f t="shared" si="268"/>
        <v>-</v>
      </c>
      <c r="O728" s="43"/>
      <c r="P728" s="44" t="str">
        <f t="shared" si="284"/>
        <v>-</v>
      </c>
      <c r="Q728" s="7" t="s">
        <v>1071</v>
      </c>
      <c r="R728" s="1"/>
      <c r="S728" s="1"/>
      <c r="T728" s="17" t="str">
        <f t="shared" si="269"/>
        <v>-</v>
      </c>
      <c r="U728" s="36" t="str">
        <f t="shared" ca="1" si="285"/>
        <v>-</v>
      </c>
      <c r="V728" s="37" t="str">
        <f t="shared" ca="1" si="286"/>
        <v>-</v>
      </c>
      <c r="W728" s="38" t="str">
        <f t="shared" si="287"/>
        <v>-</v>
      </c>
      <c r="X728" s="39" t="str">
        <f t="shared" si="288"/>
        <v>-</v>
      </c>
      <c r="Y728" s="36" t="str">
        <f t="shared" ca="1" si="289"/>
        <v>-</v>
      </c>
      <c r="Z728" s="37" t="str">
        <f t="shared" ca="1" si="290"/>
        <v>-</v>
      </c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39" t="str">
        <f t="shared" si="271"/>
        <v>-</v>
      </c>
      <c r="AN728" s="39" t="str">
        <f t="shared" si="272"/>
        <v>-</v>
      </c>
      <c r="AO728" s="39" t="str">
        <f t="shared" si="273"/>
        <v>-</v>
      </c>
      <c r="AP728" s="39" t="str">
        <f t="shared" si="274"/>
        <v>-</v>
      </c>
      <c r="AQ728" s="39" t="str">
        <f t="shared" si="275"/>
        <v>-</v>
      </c>
      <c r="AR728" s="39" t="str">
        <f t="shared" si="276"/>
        <v>-</v>
      </c>
      <c r="AS728" s="39" t="str">
        <f t="shared" si="277"/>
        <v>-</v>
      </c>
      <c r="AT728" s="39" t="str">
        <f t="shared" si="278"/>
        <v>-</v>
      </c>
      <c r="AU728" s="39" t="str">
        <f t="shared" si="279"/>
        <v>-</v>
      </c>
      <c r="AV728" s="39" t="str">
        <f t="shared" si="280"/>
        <v>-</v>
      </c>
      <c r="AW728" s="39" t="str">
        <f t="shared" si="281"/>
        <v>-</v>
      </c>
      <c r="AX728" s="39" t="str">
        <f t="shared" si="282"/>
        <v>-</v>
      </c>
      <c r="AY728" s="3"/>
      <c r="AZ728" s="26"/>
      <c r="BA728" s="26"/>
      <c r="BB728" s="34"/>
      <c r="BC728" s="26"/>
      <c r="BD728" s="34"/>
      <c r="BE728" s="34"/>
      <c r="BF728" s="34"/>
      <c r="BI728" s="26"/>
    </row>
    <row r="729" spans="1:61" s="4" customFormat="1" ht="13.9" customHeight="1" x14ac:dyDescent="0.25">
      <c r="A729" s="3"/>
      <c r="B729" s="9" t="s">
        <v>789</v>
      </c>
      <c r="C729" s="5"/>
      <c r="D729" s="6"/>
      <c r="E729" s="7"/>
      <c r="F729" s="7"/>
      <c r="G729" s="7"/>
      <c r="H729" s="6"/>
      <c r="I729" s="6"/>
      <c r="J729" s="6">
        <f t="shared" si="283"/>
        <v>0</v>
      </c>
      <c r="K729" s="13" t="str">
        <f t="shared" si="270"/>
        <v>-</v>
      </c>
      <c r="L729" s="6" t="str">
        <f t="shared" si="267"/>
        <v/>
      </c>
      <c r="M729" s="25" t="str">
        <f>IF(I729="","-",IFERROR(VLOOKUP(L729,Segédlisták!$B$3:$C$18,2,0),"-"))</f>
        <v>-</v>
      </c>
      <c r="N729" s="42" t="str">
        <f t="shared" si="268"/>
        <v>-</v>
      </c>
      <c r="O729" s="43"/>
      <c r="P729" s="44" t="str">
        <f t="shared" si="284"/>
        <v>-</v>
      </c>
      <c r="Q729" s="7" t="s">
        <v>1071</v>
      </c>
      <c r="R729" s="1"/>
      <c r="S729" s="1"/>
      <c r="T729" s="17" t="str">
        <f t="shared" si="269"/>
        <v>-</v>
      </c>
      <c r="U729" s="36" t="str">
        <f t="shared" ca="1" si="285"/>
        <v>-</v>
      </c>
      <c r="V729" s="37" t="str">
        <f t="shared" ca="1" si="286"/>
        <v>-</v>
      </c>
      <c r="W729" s="38" t="str">
        <f t="shared" si="287"/>
        <v>-</v>
      </c>
      <c r="X729" s="39" t="str">
        <f t="shared" si="288"/>
        <v>-</v>
      </c>
      <c r="Y729" s="36" t="str">
        <f t="shared" ca="1" si="289"/>
        <v>-</v>
      </c>
      <c r="Z729" s="37" t="str">
        <f t="shared" ca="1" si="290"/>
        <v>-</v>
      </c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39" t="str">
        <f t="shared" si="271"/>
        <v>-</v>
      </c>
      <c r="AN729" s="39" t="str">
        <f t="shared" si="272"/>
        <v>-</v>
      </c>
      <c r="AO729" s="39" t="str">
        <f t="shared" si="273"/>
        <v>-</v>
      </c>
      <c r="AP729" s="39" t="str">
        <f t="shared" si="274"/>
        <v>-</v>
      </c>
      <c r="AQ729" s="39" t="str">
        <f t="shared" si="275"/>
        <v>-</v>
      </c>
      <c r="AR729" s="39" t="str">
        <f t="shared" si="276"/>
        <v>-</v>
      </c>
      <c r="AS729" s="39" t="str">
        <f t="shared" si="277"/>
        <v>-</v>
      </c>
      <c r="AT729" s="39" t="str">
        <f t="shared" si="278"/>
        <v>-</v>
      </c>
      <c r="AU729" s="39" t="str">
        <f t="shared" si="279"/>
        <v>-</v>
      </c>
      <c r="AV729" s="39" t="str">
        <f t="shared" si="280"/>
        <v>-</v>
      </c>
      <c r="AW729" s="39" t="str">
        <f t="shared" si="281"/>
        <v>-</v>
      </c>
      <c r="AX729" s="39" t="str">
        <f t="shared" si="282"/>
        <v>-</v>
      </c>
      <c r="AY729" s="3"/>
      <c r="AZ729" s="26"/>
      <c r="BA729" s="26"/>
      <c r="BB729" s="34"/>
      <c r="BC729" s="26"/>
      <c r="BD729" s="34"/>
      <c r="BE729" s="34"/>
      <c r="BF729" s="34"/>
      <c r="BI729" s="26"/>
    </row>
    <row r="730" spans="1:61" s="4" customFormat="1" ht="13.9" customHeight="1" x14ac:dyDescent="0.25">
      <c r="A730" s="3"/>
      <c r="B730" s="9" t="s">
        <v>790</v>
      </c>
      <c r="C730" s="5"/>
      <c r="D730" s="6"/>
      <c r="E730" s="7"/>
      <c r="F730" s="7"/>
      <c r="G730" s="7"/>
      <c r="H730" s="6"/>
      <c r="I730" s="6"/>
      <c r="J730" s="6">
        <f t="shared" si="283"/>
        <v>0</v>
      </c>
      <c r="K730" s="13" t="str">
        <f t="shared" si="270"/>
        <v>-</v>
      </c>
      <c r="L730" s="6" t="str">
        <f t="shared" si="267"/>
        <v/>
      </c>
      <c r="M730" s="25" t="str">
        <f>IF(I730="","-",IFERROR(VLOOKUP(L730,Segédlisták!$B$3:$C$18,2,0),"-"))</f>
        <v>-</v>
      </c>
      <c r="N730" s="42" t="str">
        <f t="shared" si="268"/>
        <v>-</v>
      </c>
      <c r="O730" s="43"/>
      <c r="P730" s="44" t="str">
        <f t="shared" si="284"/>
        <v>-</v>
      </c>
      <c r="Q730" s="7" t="s">
        <v>1071</v>
      </c>
      <c r="R730" s="1"/>
      <c r="S730" s="1"/>
      <c r="T730" s="17" t="str">
        <f t="shared" si="269"/>
        <v>-</v>
      </c>
      <c r="U730" s="36" t="str">
        <f t="shared" ca="1" si="285"/>
        <v>-</v>
      </c>
      <c r="V730" s="37" t="str">
        <f t="shared" ca="1" si="286"/>
        <v>-</v>
      </c>
      <c r="W730" s="38" t="str">
        <f t="shared" si="287"/>
        <v>-</v>
      </c>
      <c r="X730" s="39" t="str">
        <f t="shared" si="288"/>
        <v>-</v>
      </c>
      <c r="Y730" s="36" t="str">
        <f t="shared" ca="1" si="289"/>
        <v>-</v>
      </c>
      <c r="Z730" s="37" t="str">
        <f t="shared" ca="1" si="290"/>
        <v>-</v>
      </c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39" t="str">
        <f t="shared" si="271"/>
        <v>-</v>
      </c>
      <c r="AN730" s="39" t="str">
        <f t="shared" si="272"/>
        <v>-</v>
      </c>
      <c r="AO730" s="39" t="str">
        <f t="shared" si="273"/>
        <v>-</v>
      </c>
      <c r="AP730" s="39" t="str">
        <f t="shared" si="274"/>
        <v>-</v>
      </c>
      <c r="AQ730" s="39" t="str">
        <f t="shared" si="275"/>
        <v>-</v>
      </c>
      <c r="AR730" s="39" t="str">
        <f t="shared" si="276"/>
        <v>-</v>
      </c>
      <c r="AS730" s="39" t="str">
        <f t="shared" si="277"/>
        <v>-</v>
      </c>
      <c r="AT730" s="39" t="str">
        <f t="shared" si="278"/>
        <v>-</v>
      </c>
      <c r="AU730" s="39" t="str">
        <f t="shared" si="279"/>
        <v>-</v>
      </c>
      <c r="AV730" s="39" t="str">
        <f t="shared" si="280"/>
        <v>-</v>
      </c>
      <c r="AW730" s="39" t="str">
        <f t="shared" si="281"/>
        <v>-</v>
      </c>
      <c r="AX730" s="39" t="str">
        <f t="shared" si="282"/>
        <v>-</v>
      </c>
      <c r="AY730" s="3"/>
      <c r="AZ730" s="26"/>
      <c r="BA730" s="26"/>
      <c r="BB730" s="34"/>
      <c r="BC730" s="26"/>
      <c r="BD730" s="34"/>
      <c r="BE730" s="34"/>
      <c r="BF730" s="34"/>
      <c r="BI730" s="26"/>
    </row>
    <row r="731" spans="1:61" s="4" customFormat="1" ht="13.9" customHeight="1" x14ac:dyDescent="0.25">
      <c r="A731" s="3"/>
      <c r="B731" s="9" t="s">
        <v>791</v>
      </c>
      <c r="C731" s="5"/>
      <c r="D731" s="6"/>
      <c r="E731" s="7"/>
      <c r="F731" s="7"/>
      <c r="G731" s="7"/>
      <c r="H731" s="6"/>
      <c r="I731" s="6"/>
      <c r="J731" s="6">
        <f t="shared" si="283"/>
        <v>0</v>
      </c>
      <c r="K731" s="13" t="str">
        <f t="shared" si="270"/>
        <v>-</v>
      </c>
      <c r="L731" s="6" t="str">
        <f t="shared" si="267"/>
        <v/>
      </c>
      <c r="M731" s="25" t="str">
        <f>IF(I731="","-",IFERROR(VLOOKUP(L731,Segédlisták!$B$3:$C$18,2,0),"-"))</f>
        <v>-</v>
      </c>
      <c r="N731" s="42" t="str">
        <f t="shared" si="268"/>
        <v>-</v>
      </c>
      <c r="O731" s="43"/>
      <c r="P731" s="44" t="str">
        <f t="shared" si="284"/>
        <v>-</v>
      </c>
      <c r="Q731" s="7" t="s">
        <v>1071</v>
      </c>
      <c r="R731" s="1"/>
      <c r="S731" s="1"/>
      <c r="T731" s="17" t="str">
        <f t="shared" si="269"/>
        <v>-</v>
      </c>
      <c r="U731" s="36" t="str">
        <f t="shared" ca="1" si="285"/>
        <v>-</v>
      </c>
      <c r="V731" s="37" t="str">
        <f t="shared" ca="1" si="286"/>
        <v>-</v>
      </c>
      <c r="W731" s="38" t="str">
        <f t="shared" si="287"/>
        <v>-</v>
      </c>
      <c r="X731" s="39" t="str">
        <f t="shared" si="288"/>
        <v>-</v>
      </c>
      <c r="Y731" s="36" t="str">
        <f t="shared" ca="1" si="289"/>
        <v>-</v>
      </c>
      <c r="Z731" s="37" t="str">
        <f t="shared" ca="1" si="290"/>
        <v>-</v>
      </c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39" t="str">
        <f t="shared" si="271"/>
        <v>-</v>
      </c>
      <c r="AN731" s="39" t="str">
        <f t="shared" si="272"/>
        <v>-</v>
      </c>
      <c r="AO731" s="39" t="str">
        <f t="shared" si="273"/>
        <v>-</v>
      </c>
      <c r="AP731" s="39" t="str">
        <f t="shared" si="274"/>
        <v>-</v>
      </c>
      <c r="AQ731" s="39" t="str">
        <f t="shared" si="275"/>
        <v>-</v>
      </c>
      <c r="AR731" s="39" t="str">
        <f t="shared" si="276"/>
        <v>-</v>
      </c>
      <c r="AS731" s="39" t="str">
        <f t="shared" si="277"/>
        <v>-</v>
      </c>
      <c r="AT731" s="39" t="str">
        <f t="shared" si="278"/>
        <v>-</v>
      </c>
      <c r="AU731" s="39" t="str">
        <f t="shared" si="279"/>
        <v>-</v>
      </c>
      <c r="AV731" s="39" t="str">
        <f t="shared" si="280"/>
        <v>-</v>
      </c>
      <c r="AW731" s="39" t="str">
        <f t="shared" si="281"/>
        <v>-</v>
      </c>
      <c r="AX731" s="39" t="str">
        <f t="shared" si="282"/>
        <v>-</v>
      </c>
      <c r="AY731" s="3"/>
      <c r="AZ731" s="26"/>
      <c r="BA731" s="26"/>
      <c r="BB731" s="34"/>
      <c r="BC731" s="26"/>
      <c r="BD731" s="34"/>
      <c r="BE731" s="34"/>
      <c r="BF731" s="34"/>
      <c r="BI731" s="26"/>
    </row>
    <row r="732" spans="1:61" s="4" customFormat="1" ht="13.9" customHeight="1" x14ac:dyDescent="0.25">
      <c r="A732" s="3"/>
      <c r="B732" s="9" t="s">
        <v>792</v>
      </c>
      <c r="C732" s="5"/>
      <c r="D732" s="6"/>
      <c r="E732" s="7"/>
      <c r="F732" s="7"/>
      <c r="G732" s="7"/>
      <c r="H732" s="6"/>
      <c r="I732" s="6"/>
      <c r="J732" s="6">
        <f t="shared" si="283"/>
        <v>0</v>
      </c>
      <c r="K732" s="13" t="str">
        <f t="shared" si="270"/>
        <v>-</v>
      </c>
      <c r="L732" s="6" t="str">
        <f t="shared" si="267"/>
        <v/>
      </c>
      <c r="M732" s="25" t="str">
        <f>IF(I732="","-",IFERROR(VLOOKUP(L732,Segédlisták!$B$3:$C$18,2,0),"-"))</f>
        <v>-</v>
      </c>
      <c r="N732" s="42" t="str">
        <f t="shared" si="268"/>
        <v>-</v>
      </c>
      <c r="O732" s="43"/>
      <c r="P732" s="44" t="str">
        <f t="shared" si="284"/>
        <v>-</v>
      </c>
      <c r="Q732" s="7" t="s">
        <v>1071</v>
      </c>
      <c r="R732" s="1"/>
      <c r="S732" s="1"/>
      <c r="T732" s="17" t="str">
        <f t="shared" si="269"/>
        <v>-</v>
      </c>
      <c r="U732" s="36" t="str">
        <f t="shared" ca="1" si="285"/>
        <v>-</v>
      </c>
      <c r="V732" s="37" t="str">
        <f t="shared" ca="1" si="286"/>
        <v>-</v>
      </c>
      <c r="W732" s="38" t="str">
        <f t="shared" si="287"/>
        <v>-</v>
      </c>
      <c r="X732" s="39" t="str">
        <f t="shared" si="288"/>
        <v>-</v>
      </c>
      <c r="Y732" s="36" t="str">
        <f t="shared" ca="1" si="289"/>
        <v>-</v>
      </c>
      <c r="Z732" s="37" t="str">
        <f t="shared" ca="1" si="290"/>
        <v>-</v>
      </c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39" t="str">
        <f t="shared" si="271"/>
        <v>-</v>
      </c>
      <c r="AN732" s="39" t="str">
        <f t="shared" si="272"/>
        <v>-</v>
      </c>
      <c r="AO732" s="39" t="str">
        <f t="shared" si="273"/>
        <v>-</v>
      </c>
      <c r="AP732" s="39" t="str">
        <f t="shared" si="274"/>
        <v>-</v>
      </c>
      <c r="AQ732" s="39" t="str">
        <f t="shared" si="275"/>
        <v>-</v>
      </c>
      <c r="AR732" s="39" t="str">
        <f t="shared" si="276"/>
        <v>-</v>
      </c>
      <c r="AS732" s="39" t="str">
        <f t="shared" si="277"/>
        <v>-</v>
      </c>
      <c r="AT732" s="39" t="str">
        <f t="shared" si="278"/>
        <v>-</v>
      </c>
      <c r="AU732" s="39" t="str">
        <f t="shared" si="279"/>
        <v>-</v>
      </c>
      <c r="AV732" s="39" t="str">
        <f t="shared" si="280"/>
        <v>-</v>
      </c>
      <c r="AW732" s="39" t="str">
        <f t="shared" si="281"/>
        <v>-</v>
      </c>
      <c r="AX732" s="39" t="str">
        <f t="shared" si="282"/>
        <v>-</v>
      </c>
      <c r="AY732" s="3"/>
      <c r="AZ732" s="26"/>
      <c r="BA732" s="26"/>
      <c r="BB732" s="34"/>
      <c r="BC732" s="26"/>
      <c r="BD732" s="34"/>
      <c r="BE732" s="34"/>
      <c r="BF732" s="34"/>
      <c r="BI732" s="26"/>
    </row>
    <row r="733" spans="1:61" s="4" customFormat="1" ht="13.9" customHeight="1" x14ac:dyDescent="0.25">
      <c r="A733" s="3"/>
      <c r="B733" s="9" t="s">
        <v>793</v>
      </c>
      <c r="C733" s="5"/>
      <c r="D733" s="6"/>
      <c r="E733" s="7"/>
      <c r="F733" s="7"/>
      <c r="G733" s="7"/>
      <c r="H733" s="6"/>
      <c r="I733" s="6"/>
      <c r="J733" s="6">
        <f t="shared" si="283"/>
        <v>0</v>
      </c>
      <c r="K733" s="13" t="str">
        <f t="shared" si="270"/>
        <v>-</v>
      </c>
      <c r="L733" s="6" t="str">
        <f t="shared" si="267"/>
        <v/>
      </c>
      <c r="M733" s="25" t="str">
        <f>IF(I733="","-",IFERROR(VLOOKUP(L733,Segédlisták!$B$3:$C$18,2,0),"-"))</f>
        <v>-</v>
      </c>
      <c r="N733" s="42" t="str">
        <f t="shared" si="268"/>
        <v>-</v>
      </c>
      <c r="O733" s="43"/>
      <c r="P733" s="44" t="str">
        <f t="shared" si="284"/>
        <v>-</v>
      </c>
      <c r="Q733" s="7" t="s">
        <v>1071</v>
      </c>
      <c r="R733" s="1"/>
      <c r="S733" s="1"/>
      <c r="T733" s="17" t="str">
        <f t="shared" si="269"/>
        <v>-</v>
      </c>
      <c r="U733" s="36" t="str">
        <f t="shared" ca="1" si="285"/>
        <v>-</v>
      </c>
      <c r="V733" s="37" t="str">
        <f t="shared" ca="1" si="286"/>
        <v>-</v>
      </c>
      <c r="W733" s="38" t="str">
        <f t="shared" si="287"/>
        <v>-</v>
      </c>
      <c r="X733" s="39" t="str">
        <f t="shared" si="288"/>
        <v>-</v>
      </c>
      <c r="Y733" s="36" t="str">
        <f t="shared" ca="1" si="289"/>
        <v>-</v>
      </c>
      <c r="Z733" s="37" t="str">
        <f t="shared" ca="1" si="290"/>
        <v>-</v>
      </c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39" t="str">
        <f t="shared" si="271"/>
        <v>-</v>
      </c>
      <c r="AN733" s="39" t="str">
        <f t="shared" si="272"/>
        <v>-</v>
      </c>
      <c r="AO733" s="39" t="str">
        <f t="shared" si="273"/>
        <v>-</v>
      </c>
      <c r="AP733" s="39" t="str">
        <f t="shared" si="274"/>
        <v>-</v>
      </c>
      <c r="AQ733" s="39" t="str">
        <f t="shared" si="275"/>
        <v>-</v>
      </c>
      <c r="AR733" s="39" t="str">
        <f t="shared" si="276"/>
        <v>-</v>
      </c>
      <c r="AS733" s="39" t="str">
        <f t="shared" si="277"/>
        <v>-</v>
      </c>
      <c r="AT733" s="39" t="str">
        <f t="shared" si="278"/>
        <v>-</v>
      </c>
      <c r="AU733" s="39" t="str">
        <f t="shared" si="279"/>
        <v>-</v>
      </c>
      <c r="AV733" s="39" t="str">
        <f t="shared" si="280"/>
        <v>-</v>
      </c>
      <c r="AW733" s="39" t="str">
        <f t="shared" si="281"/>
        <v>-</v>
      </c>
      <c r="AX733" s="39" t="str">
        <f t="shared" si="282"/>
        <v>-</v>
      </c>
      <c r="AY733" s="3"/>
      <c r="AZ733" s="26"/>
      <c r="BA733" s="26"/>
      <c r="BB733" s="34"/>
      <c r="BC733" s="26"/>
      <c r="BD733" s="34"/>
      <c r="BE733" s="34"/>
      <c r="BF733" s="34"/>
      <c r="BI733" s="26"/>
    </row>
    <row r="734" spans="1:61" s="4" customFormat="1" ht="13.9" customHeight="1" x14ac:dyDescent="0.25">
      <c r="A734" s="3"/>
      <c r="B734" s="9" t="s">
        <v>794</v>
      </c>
      <c r="C734" s="5"/>
      <c r="D734" s="6"/>
      <c r="E734" s="7"/>
      <c r="F734" s="7"/>
      <c r="G734" s="7"/>
      <c r="H734" s="6"/>
      <c r="I734" s="6"/>
      <c r="J734" s="6">
        <f t="shared" si="283"/>
        <v>0</v>
      </c>
      <c r="K734" s="13" t="str">
        <f t="shared" si="270"/>
        <v>-</v>
      </c>
      <c r="L734" s="6" t="str">
        <f t="shared" si="267"/>
        <v/>
      </c>
      <c r="M734" s="25" t="str">
        <f>IF(I734="","-",IFERROR(VLOOKUP(L734,Segédlisták!$B$3:$C$18,2,0),"-"))</f>
        <v>-</v>
      </c>
      <c r="N734" s="42" t="str">
        <f t="shared" si="268"/>
        <v>-</v>
      </c>
      <c r="O734" s="43"/>
      <c r="P734" s="44" t="str">
        <f t="shared" si="284"/>
        <v>-</v>
      </c>
      <c r="Q734" s="7" t="s">
        <v>1071</v>
      </c>
      <c r="R734" s="1"/>
      <c r="S734" s="1"/>
      <c r="T734" s="17" t="str">
        <f t="shared" si="269"/>
        <v>-</v>
      </c>
      <c r="U734" s="36" t="str">
        <f t="shared" ca="1" si="285"/>
        <v>-</v>
      </c>
      <c r="V734" s="37" t="str">
        <f t="shared" ca="1" si="286"/>
        <v>-</v>
      </c>
      <c r="W734" s="38" t="str">
        <f t="shared" si="287"/>
        <v>-</v>
      </c>
      <c r="X734" s="39" t="str">
        <f t="shared" si="288"/>
        <v>-</v>
      </c>
      <c r="Y734" s="36" t="str">
        <f t="shared" ca="1" si="289"/>
        <v>-</v>
      </c>
      <c r="Z734" s="37" t="str">
        <f t="shared" ca="1" si="290"/>
        <v>-</v>
      </c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39" t="str">
        <f t="shared" si="271"/>
        <v>-</v>
      </c>
      <c r="AN734" s="39" t="str">
        <f t="shared" si="272"/>
        <v>-</v>
      </c>
      <c r="AO734" s="39" t="str">
        <f t="shared" si="273"/>
        <v>-</v>
      </c>
      <c r="AP734" s="39" t="str">
        <f t="shared" si="274"/>
        <v>-</v>
      </c>
      <c r="AQ734" s="39" t="str">
        <f t="shared" si="275"/>
        <v>-</v>
      </c>
      <c r="AR734" s="39" t="str">
        <f t="shared" si="276"/>
        <v>-</v>
      </c>
      <c r="AS734" s="39" t="str">
        <f t="shared" si="277"/>
        <v>-</v>
      </c>
      <c r="AT734" s="39" t="str">
        <f t="shared" si="278"/>
        <v>-</v>
      </c>
      <c r="AU734" s="39" t="str">
        <f t="shared" si="279"/>
        <v>-</v>
      </c>
      <c r="AV734" s="39" t="str">
        <f t="shared" si="280"/>
        <v>-</v>
      </c>
      <c r="AW734" s="39" t="str">
        <f t="shared" si="281"/>
        <v>-</v>
      </c>
      <c r="AX734" s="39" t="str">
        <f t="shared" si="282"/>
        <v>-</v>
      </c>
      <c r="AY734" s="3"/>
      <c r="AZ734" s="26"/>
      <c r="BA734" s="26"/>
      <c r="BB734" s="34"/>
      <c r="BC734" s="26"/>
      <c r="BD734" s="34"/>
      <c r="BE734" s="34"/>
      <c r="BF734" s="34"/>
      <c r="BI734" s="26"/>
    </row>
    <row r="735" spans="1:61" s="4" customFormat="1" ht="13.9" customHeight="1" x14ac:dyDescent="0.25">
      <c r="A735" s="3"/>
      <c r="B735" s="9" t="s">
        <v>795</v>
      </c>
      <c r="C735" s="5"/>
      <c r="D735" s="6"/>
      <c r="E735" s="7"/>
      <c r="F735" s="7"/>
      <c r="G735" s="7"/>
      <c r="H735" s="6"/>
      <c r="I735" s="6"/>
      <c r="J735" s="6">
        <f t="shared" si="283"/>
        <v>0</v>
      </c>
      <c r="K735" s="13" t="str">
        <f t="shared" si="270"/>
        <v>-</v>
      </c>
      <c r="L735" s="6" t="str">
        <f t="shared" si="267"/>
        <v/>
      </c>
      <c r="M735" s="25" t="str">
        <f>IF(I735="","-",IFERROR(VLOOKUP(L735,Segédlisták!$B$3:$C$18,2,0),"-"))</f>
        <v>-</v>
      </c>
      <c r="N735" s="42" t="str">
        <f t="shared" si="268"/>
        <v>-</v>
      </c>
      <c r="O735" s="43"/>
      <c r="P735" s="44" t="str">
        <f t="shared" si="284"/>
        <v>-</v>
      </c>
      <c r="Q735" s="7" t="s">
        <v>1071</v>
      </c>
      <c r="R735" s="1"/>
      <c r="S735" s="1"/>
      <c r="T735" s="17" t="str">
        <f t="shared" si="269"/>
        <v>-</v>
      </c>
      <c r="U735" s="36" t="str">
        <f t="shared" ca="1" si="285"/>
        <v>-</v>
      </c>
      <c r="V735" s="37" t="str">
        <f t="shared" ca="1" si="286"/>
        <v>-</v>
      </c>
      <c r="W735" s="38" t="str">
        <f t="shared" si="287"/>
        <v>-</v>
      </c>
      <c r="X735" s="39" t="str">
        <f t="shared" si="288"/>
        <v>-</v>
      </c>
      <c r="Y735" s="36" t="str">
        <f t="shared" ca="1" si="289"/>
        <v>-</v>
      </c>
      <c r="Z735" s="37" t="str">
        <f t="shared" ca="1" si="290"/>
        <v>-</v>
      </c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39" t="str">
        <f t="shared" si="271"/>
        <v>-</v>
      </c>
      <c r="AN735" s="39" t="str">
        <f t="shared" si="272"/>
        <v>-</v>
      </c>
      <c r="AO735" s="39" t="str">
        <f t="shared" si="273"/>
        <v>-</v>
      </c>
      <c r="AP735" s="39" t="str">
        <f t="shared" si="274"/>
        <v>-</v>
      </c>
      <c r="AQ735" s="39" t="str">
        <f t="shared" si="275"/>
        <v>-</v>
      </c>
      <c r="AR735" s="39" t="str">
        <f t="shared" si="276"/>
        <v>-</v>
      </c>
      <c r="AS735" s="39" t="str">
        <f t="shared" si="277"/>
        <v>-</v>
      </c>
      <c r="AT735" s="39" t="str">
        <f t="shared" si="278"/>
        <v>-</v>
      </c>
      <c r="AU735" s="39" t="str">
        <f t="shared" si="279"/>
        <v>-</v>
      </c>
      <c r="AV735" s="39" t="str">
        <f t="shared" si="280"/>
        <v>-</v>
      </c>
      <c r="AW735" s="39" t="str">
        <f t="shared" si="281"/>
        <v>-</v>
      </c>
      <c r="AX735" s="39" t="str">
        <f t="shared" si="282"/>
        <v>-</v>
      </c>
      <c r="AY735" s="3"/>
      <c r="AZ735" s="26"/>
      <c r="BA735" s="26"/>
      <c r="BB735" s="34"/>
      <c r="BC735" s="26"/>
      <c r="BD735" s="34"/>
      <c r="BE735" s="34"/>
      <c r="BF735" s="34"/>
      <c r="BI735" s="26"/>
    </row>
    <row r="736" spans="1:61" s="4" customFormat="1" ht="13.9" customHeight="1" x14ac:dyDescent="0.25">
      <c r="A736" s="3"/>
      <c r="B736" s="9" t="s">
        <v>796</v>
      </c>
      <c r="C736" s="5"/>
      <c r="D736" s="6"/>
      <c r="E736" s="7"/>
      <c r="F736" s="7"/>
      <c r="G736" s="7"/>
      <c r="H736" s="6"/>
      <c r="I736" s="6"/>
      <c r="J736" s="6">
        <f t="shared" si="283"/>
        <v>0</v>
      </c>
      <c r="K736" s="13" t="str">
        <f t="shared" si="270"/>
        <v>-</v>
      </c>
      <c r="L736" s="6" t="str">
        <f t="shared" si="267"/>
        <v/>
      </c>
      <c r="M736" s="25" t="str">
        <f>IF(I736="","-",IFERROR(VLOOKUP(L736,Segédlisták!$B$3:$C$18,2,0),"-"))</f>
        <v>-</v>
      </c>
      <c r="N736" s="42" t="str">
        <f t="shared" si="268"/>
        <v>-</v>
      </c>
      <c r="O736" s="43"/>
      <c r="P736" s="44" t="str">
        <f t="shared" si="284"/>
        <v>-</v>
      </c>
      <c r="Q736" s="7" t="s">
        <v>1071</v>
      </c>
      <c r="R736" s="1"/>
      <c r="S736" s="1"/>
      <c r="T736" s="17" t="str">
        <f t="shared" si="269"/>
        <v>-</v>
      </c>
      <c r="U736" s="36" t="str">
        <f t="shared" ca="1" si="285"/>
        <v>-</v>
      </c>
      <c r="V736" s="37" t="str">
        <f t="shared" ca="1" si="286"/>
        <v>-</v>
      </c>
      <c r="W736" s="38" t="str">
        <f t="shared" si="287"/>
        <v>-</v>
      </c>
      <c r="X736" s="39" t="str">
        <f t="shared" si="288"/>
        <v>-</v>
      </c>
      <c r="Y736" s="36" t="str">
        <f t="shared" ca="1" si="289"/>
        <v>-</v>
      </c>
      <c r="Z736" s="37" t="str">
        <f t="shared" ca="1" si="290"/>
        <v>-</v>
      </c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39" t="str">
        <f t="shared" si="271"/>
        <v>-</v>
      </c>
      <c r="AN736" s="39" t="str">
        <f t="shared" si="272"/>
        <v>-</v>
      </c>
      <c r="AO736" s="39" t="str">
        <f t="shared" si="273"/>
        <v>-</v>
      </c>
      <c r="AP736" s="39" t="str">
        <f t="shared" si="274"/>
        <v>-</v>
      </c>
      <c r="AQ736" s="39" t="str">
        <f t="shared" si="275"/>
        <v>-</v>
      </c>
      <c r="AR736" s="39" t="str">
        <f t="shared" si="276"/>
        <v>-</v>
      </c>
      <c r="AS736" s="39" t="str">
        <f t="shared" si="277"/>
        <v>-</v>
      </c>
      <c r="AT736" s="39" t="str">
        <f t="shared" si="278"/>
        <v>-</v>
      </c>
      <c r="AU736" s="39" t="str">
        <f t="shared" si="279"/>
        <v>-</v>
      </c>
      <c r="AV736" s="39" t="str">
        <f t="shared" si="280"/>
        <v>-</v>
      </c>
      <c r="AW736" s="39" t="str">
        <f t="shared" si="281"/>
        <v>-</v>
      </c>
      <c r="AX736" s="39" t="str">
        <f t="shared" si="282"/>
        <v>-</v>
      </c>
      <c r="AY736" s="3"/>
      <c r="AZ736" s="26"/>
      <c r="BA736" s="26"/>
      <c r="BB736" s="34"/>
      <c r="BC736" s="26"/>
      <c r="BD736" s="34"/>
      <c r="BE736" s="34"/>
      <c r="BF736" s="34"/>
      <c r="BI736" s="26"/>
    </row>
    <row r="737" spans="1:61" s="4" customFormat="1" ht="13.9" customHeight="1" x14ac:dyDescent="0.25">
      <c r="A737" s="3"/>
      <c r="B737" s="9" t="s">
        <v>797</v>
      </c>
      <c r="C737" s="5"/>
      <c r="D737" s="6"/>
      <c r="E737" s="7"/>
      <c r="F737" s="7"/>
      <c r="G737" s="7"/>
      <c r="H737" s="6"/>
      <c r="I737" s="6"/>
      <c r="J737" s="6">
        <f t="shared" si="283"/>
        <v>0</v>
      </c>
      <c r="K737" s="13" t="str">
        <f t="shared" si="270"/>
        <v>-</v>
      </c>
      <c r="L737" s="6" t="str">
        <f t="shared" si="267"/>
        <v/>
      </c>
      <c r="M737" s="25" t="str">
        <f>IF(I737="","-",IFERROR(VLOOKUP(L737,Segédlisták!$B$3:$C$18,2,0),"-"))</f>
        <v>-</v>
      </c>
      <c r="N737" s="42" t="str">
        <f t="shared" si="268"/>
        <v>-</v>
      </c>
      <c r="O737" s="43"/>
      <c r="P737" s="44" t="str">
        <f t="shared" si="284"/>
        <v>-</v>
      </c>
      <c r="Q737" s="7" t="s">
        <v>1071</v>
      </c>
      <c r="R737" s="1"/>
      <c r="S737" s="1"/>
      <c r="T737" s="17" t="str">
        <f t="shared" si="269"/>
        <v>-</v>
      </c>
      <c r="U737" s="36" t="str">
        <f t="shared" ca="1" si="285"/>
        <v>-</v>
      </c>
      <c r="V737" s="37" t="str">
        <f t="shared" ca="1" si="286"/>
        <v>-</v>
      </c>
      <c r="W737" s="38" t="str">
        <f t="shared" si="287"/>
        <v>-</v>
      </c>
      <c r="X737" s="39" t="str">
        <f t="shared" si="288"/>
        <v>-</v>
      </c>
      <c r="Y737" s="36" t="str">
        <f t="shared" ca="1" si="289"/>
        <v>-</v>
      </c>
      <c r="Z737" s="37" t="str">
        <f t="shared" ca="1" si="290"/>
        <v>-</v>
      </c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39" t="str">
        <f t="shared" si="271"/>
        <v>-</v>
      </c>
      <c r="AN737" s="39" t="str">
        <f t="shared" si="272"/>
        <v>-</v>
      </c>
      <c r="AO737" s="39" t="str">
        <f t="shared" si="273"/>
        <v>-</v>
      </c>
      <c r="AP737" s="39" t="str">
        <f t="shared" si="274"/>
        <v>-</v>
      </c>
      <c r="AQ737" s="39" t="str">
        <f t="shared" si="275"/>
        <v>-</v>
      </c>
      <c r="AR737" s="39" t="str">
        <f t="shared" si="276"/>
        <v>-</v>
      </c>
      <c r="AS737" s="39" t="str">
        <f t="shared" si="277"/>
        <v>-</v>
      </c>
      <c r="AT737" s="39" t="str">
        <f t="shared" si="278"/>
        <v>-</v>
      </c>
      <c r="AU737" s="39" t="str">
        <f t="shared" si="279"/>
        <v>-</v>
      </c>
      <c r="AV737" s="39" t="str">
        <f t="shared" si="280"/>
        <v>-</v>
      </c>
      <c r="AW737" s="39" t="str">
        <f t="shared" si="281"/>
        <v>-</v>
      </c>
      <c r="AX737" s="39" t="str">
        <f t="shared" si="282"/>
        <v>-</v>
      </c>
      <c r="AY737" s="3"/>
      <c r="AZ737" s="26"/>
      <c r="BA737" s="26"/>
      <c r="BB737" s="34"/>
      <c r="BC737" s="26"/>
      <c r="BD737" s="34"/>
      <c r="BE737" s="34"/>
      <c r="BF737" s="34"/>
      <c r="BI737" s="26"/>
    </row>
    <row r="738" spans="1:61" s="4" customFormat="1" ht="13.9" customHeight="1" x14ac:dyDescent="0.25">
      <c r="A738" s="3"/>
      <c r="B738" s="9" t="s">
        <v>798</v>
      </c>
      <c r="C738" s="5"/>
      <c r="D738" s="6"/>
      <c r="E738" s="7"/>
      <c r="F738" s="7"/>
      <c r="G738" s="7"/>
      <c r="H738" s="6"/>
      <c r="I738" s="6"/>
      <c r="J738" s="6">
        <f t="shared" si="283"/>
        <v>0</v>
      </c>
      <c r="K738" s="13" t="str">
        <f t="shared" si="270"/>
        <v>-</v>
      </c>
      <c r="L738" s="6" t="str">
        <f t="shared" si="267"/>
        <v/>
      </c>
      <c r="M738" s="25" t="str">
        <f>IF(I738="","-",IFERROR(VLOOKUP(L738,Segédlisták!$B$3:$C$18,2,0),"-"))</f>
        <v>-</v>
      </c>
      <c r="N738" s="42" t="str">
        <f t="shared" si="268"/>
        <v>-</v>
      </c>
      <c r="O738" s="43"/>
      <c r="P738" s="44" t="str">
        <f t="shared" si="284"/>
        <v>-</v>
      </c>
      <c r="Q738" s="7" t="s">
        <v>1071</v>
      </c>
      <c r="R738" s="1"/>
      <c r="S738" s="1"/>
      <c r="T738" s="17" t="str">
        <f t="shared" si="269"/>
        <v>-</v>
      </c>
      <c r="U738" s="36" t="str">
        <f t="shared" ca="1" si="285"/>
        <v>-</v>
      </c>
      <c r="V738" s="37" t="str">
        <f t="shared" ca="1" si="286"/>
        <v>-</v>
      </c>
      <c r="W738" s="38" t="str">
        <f t="shared" si="287"/>
        <v>-</v>
      </c>
      <c r="X738" s="39" t="str">
        <f t="shared" si="288"/>
        <v>-</v>
      </c>
      <c r="Y738" s="36" t="str">
        <f t="shared" ca="1" si="289"/>
        <v>-</v>
      </c>
      <c r="Z738" s="37" t="str">
        <f t="shared" ca="1" si="290"/>
        <v>-</v>
      </c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39" t="str">
        <f t="shared" si="271"/>
        <v>-</v>
      </c>
      <c r="AN738" s="39" t="str">
        <f t="shared" si="272"/>
        <v>-</v>
      </c>
      <c r="AO738" s="39" t="str">
        <f t="shared" si="273"/>
        <v>-</v>
      </c>
      <c r="AP738" s="39" t="str">
        <f t="shared" si="274"/>
        <v>-</v>
      </c>
      <c r="AQ738" s="39" t="str">
        <f t="shared" si="275"/>
        <v>-</v>
      </c>
      <c r="AR738" s="39" t="str">
        <f t="shared" si="276"/>
        <v>-</v>
      </c>
      <c r="AS738" s="39" t="str">
        <f t="shared" si="277"/>
        <v>-</v>
      </c>
      <c r="AT738" s="39" t="str">
        <f t="shared" si="278"/>
        <v>-</v>
      </c>
      <c r="AU738" s="39" t="str">
        <f t="shared" si="279"/>
        <v>-</v>
      </c>
      <c r="AV738" s="39" t="str">
        <f t="shared" si="280"/>
        <v>-</v>
      </c>
      <c r="AW738" s="39" t="str">
        <f t="shared" si="281"/>
        <v>-</v>
      </c>
      <c r="AX738" s="39" t="str">
        <f t="shared" si="282"/>
        <v>-</v>
      </c>
      <c r="AY738" s="3"/>
      <c r="AZ738" s="26"/>
      <c r="BA738" s="26"/>
      <c r="BB738" s="34"/>
      <c r="BC738" s="26"/>
      <c r="BD738" s="34"/>
      <c r="BE738" s="34"/>
      <c r="BF738" s="34"/>
      <c r="BI738" s="26"/>
    </row>
    <row r="739" spans="1:61" s="4" customFormat="1" ht="13.9" customHeight="1" x14ac:dyDescent="0.25">
      <c r="A739" s="3"/>
      <c r="B739" s="9" t="s">
        <v>799</v>
      </c>
      <c r="C739" s="5"/>
      <c r="D739" s="6"/>
      <c r="E739" s="7"/>
      <c r="F739" s="7"/>
      <c r="G739" s="7"/>
      <c r="H739" s="6"/>
      <c r="I739" s="6"/>
      <c r="J739" s="6">
        <f t="shared" si="283"/>
        <v>0</v>
      </c>
      <c r="K739" s="13" t="str">
        <f t="shared" si="270"/>
        <v>-</v>
      </c>
      <c r="L739" s="6" t="str">
        <f t="shared" si="267"/>
        <v/>
      </c>
      <c r="M739" s="25" t="str">
        <f>IF(I739="","-",IFERROR(VLOOKUP(L739,Segédlisták!$B$3:$C$18,2,0),"-"))</f>
        <v>-</v>
      </c>
      <c r="N739" s="42" t="str">
        <f t="shared" si="268"/>
        <v>-</v>
      </c>
      <c r="O739" s="43"/>
      <c r="P739" s="44" t="str">
        <f t="shared" si="284"/>
        <v>-</v>
      </c>
      <c r="Q739" s="7" t="s">
        <v>1071</v>
      </c>
      <c r="R739" s="1"/>
      <c r="S739" s="1"/>
      <c r="T739" s="17" t="str">
        <f t="shared" si="269"/>
        <v>-</v>
      </c>
      <c r="U739" s="36" t="str">
        <f t="shared" ca="1" si="285"/>
        <v>-</v>
      </c>
      <c r="V739" s="37" t="str">
        <f t="shared" ca="1" si="286"/>
        <v>-</v>
      </c>
      <c r="W739" s="38" t="str">
        <f t="shared" si="287"/>
        <v>-</v>
      </c>
      <c r="X739" s="39" t="str">
        <f t="shared" si="288"/>
        <v>-</v>
      </c>
      <c r="Y739" s="36" t="str">
        <f t="shared" ca="1" si="289"/>
        <v>-</v>
      </c>
      <c r="Z739" s="37" t="str">
        <f t="shared" ca="1" si="290"/>
        <v>-</v>
      </c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39" t="str">
        <f t="shared" si="271"/>
        <v>-</v>
      </c>
      <c r="AN739" s="39" t="str">
        <f t="shared" si="272"/>
        <v>-</v>
      </c>
      <c r="AO739" s="39" t="str">
        <f t="shared" si="273"/>
        <v>-</v>
      </c>
      <c r="AP739" s="39" t="str">
        <f t="shared" si="274"/>
        <v>-</v>
      </c>
      <c r="AQ739" s="39" t="str">
        <f t="shared" si="275"/>
        <v>-</v>
      </c>
      <c r="AR739" s="39" t="str">
        <f t="shared" si="276"/>
        <v>-</v>
      </c>
      <c r="AS739" s="39" t="str">
        <f t="shared" si="277"/>
        <v>-</v>
      </c>
      <c r="AT739" s="39" t="str">
        <f t="shared" si="278"/>
        <v>-</v>
      </c>
      <c r="AU739" s="39" t="str">
        <f t="shared" si="279"/>
        <v>-</v>
      </c>
      <c r="AV739" s="39" t="str">
        <f t="shared" si="280"/>
        <v>-</v>
      </c>
      <c r="AW739" s="39" t="str">
        <f t="shared" si="281"/>
        <v>-</v>
      </c>
      <c r="AX739" s="39" t="str">
        <f t="shared" si="282"/>
        <v>-</v>
      </c>
      <c r="AY739" s="3"/>
      <c r="AZ739" s="26"/>
      <c r="BA739" s="26"/>
      <c r="BB739" s="34"/>
      <c r="BC739" s="26"/>
      <c r="BD739" s="34"/>
      <c r="BE739" s="34"/>
      <c r="BF739" s="34"/>
      <c r="BI739" s="26"/>
    </row>
    <row r="740" spans="1:61" s="4" customFormat="1" ht="13.9" customHeight="1" x14ac:dyDescent="0.25">
      <c r="A740" s="3"/>
      <c r="B740" s="9" t="s">
        <v>800</v>
      </c>
      <c r="C740" s="5"/>
      <c r="D740" s="6"/>
      <c r="E740" s="7"/>
      <c r="F740" s="7"/>
      <c r="G740" s="7"/>
      <c r="H740" s="6"/>
      <c r="I740" s="6"/>
      <c r="J740" s="6">
        <f t="shared" si="283"/>
        <v>0</v>
      </c>
      <c r="K740" s="13" t="str">
        <f t="shared" si="270"/>
        <v>-</v>
      </c>
      <c r="L740" s="6" t="str">
        <f t="shared" si="267"/>
        <v/>
      </c>
      <c r="M740" s="25" t="str">
        <f>IF(I740="","-",IFERROR(VLOOKUP(L740,Segédlisták!$B$3:$C$18,2,0),"-"))</f>
        <v>-</v>
      </c>
      <c r="N740" s="42" t="str">
        <f t="shared" si="268"/>
        <v>-</v>
      </c>
      <c r="O740" s="43"/>
      <c r="P740" s="44" t="str">
        <f t="shared" si="284"/>
        <v>-</v>
      </c>
      <c r="Q740" s="7" t="s">
        <v>1071</v>
      </c>
      <c r="R740" s="1"/>
      <c r="S740" s="1"/>
      <c r="T740" s="17" t="str">
        <f t="shared" si="269"/>
        <v>-</v>
      </c>
      <c r="U740" s="36" t="str">
        <f t="shared" ca="1" si="285"/>
        <v>-</v>
      </c>
      <c r="V740" s="37" t="str">
        <f t="shared" ca="1" si="286"/>
        <v>-</v>
      </c>
      <c r="W740" s="38" t="str">
        <f t="shared" si="287"/>
        <v>-</v>
      </c>
      <c r="X740" s="39" t="str">
        <f t="shared" si="288"/>
        <v>-</v>
      </c>
      <c r="Y740" s="36" t="str">
        <f t="shared" ca="1" si="289"/>
        <v>-</v>
      </c>
      <c r="Z740" s="37" t="str">
        <f t="shared" ca="1" si="290"/>
        <v>-</v>
      </c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39" t="str">
        <f t="shared" si="271"/>
        <v>-</v>
      </c>
      <c r="AN740" s="39" t="str">
        <f t="shared" si="272"/>
        <v>-</v>
      </c>
      <c r="AO740" s="39" t="str">
        <f t="shared" si="273"/>
        <v>-</v>
      </c>
      <c r="AP740" s="39" t="str">
        <f t="shared" si="274"/>
        <v>-</v>
      </c>
      <c r="AQ740" s="39" t="str">
        <f t="shared" si="275"/>
        <v>-</v>
      </c>
      <c r="AR740" s="39" t="str">
        <f t="shared" si="276"/>
        <v>-</v>
      </c>
      <c r="AS740" s="39" t="str">
        <f t="shared" si="277"/>
        <v>-</v>
      </c>
      <c r="AT740" s="39" t="str">
        <f t="shared" si="278"/>
        <v>-</v>
      </c>
      <c r="AU740" s="39" t="str">
        <f t="shared" si="279"/>
        <v>-</v>
      </c>
      <c r="AV740" s="39" t="str">
        <f t="shared" si="280"/>
        <v>-</v>
      </c>
      <c r="AW740" s="39" t="str">
        <f t="shared" si="281"/>
        <v>-</v>
      </c>
      <c r="AX740" s="39" t="str">
        <f t="shared" si="282"/>
        <v>-</v>
      </c>
      <c r="AY740" s="3"/>
      <c r="AZ740" s="26"/>
      <c r="BA740" s="26"/>
      <c r="BB740" s="34"/>
      <c r="BC740" s="26"/>
      <c r="BD740" s="34"/>
      <c r="BE740" s="34"/>
      <c r="BF740" s="34"/>
      <c r="BI740" s="26"/>
    </row>
    <row r="741" spans="1:61" s="4" customFormat="1" ht="13.9" customHeight="1" x14ac:dyDescent="0.25">
      <c r="A741" s="3"/>
      <c r="B741" s="9" t="s">
        <v>801</v>
      </c>
      <c r="C741" s="5"/>
      <c r="D741" s="6"/>
      <c r="E741" s="7"/>
      <c r="F741" s="7"/>
      <c r="G741" s="7"/>
      <c r="H741" s="6"/>
      <c r="I741" s="6"/>
      <c r="J741" s="6">
        <f t="shared" si="283"/>
        <v>0</v>
      </c>
      <c r="K741" s="13" t="str">
        <f t="shared" si="270"/>
        <v>-</v>
      </c>
      <c r="L741" s="6" t="str">
        <f t="shared" si="267"/>
        <v/>
      </c>
      <c r="M741" s="25" t="str">
        <f>IF(I741="","-",IFERROR(VLOOKUP(L741,Segédlisták!$B$3:$C$18,2,0),"-"))</f>
        <v>-</v>
      </c>
      <c r="N741" s="42" t="str">
        <f t="shared" si="268"/>
        <v>-</v>
      </c>
      <c r="O741" s="43"/>
      <c r="P741" s="44" t="str">
        <f t="shared" si="284"/>
        <v>-</v>
      </c>
      <c r="Q741" s="7" t="s">
        <v>1071</v>
      </c>
      <c r="R741" s="1"/>
      <c r="S741" s="1"/>
      <c r="T741" s="17" t="str">
        <f t="shared" si="269"/>
        <v>-</v>
      </c>
      <c r="U741" s="36" t="str">
        <f t="shared" ca="1" si="285"/>
        <v>-</v>
      </c>
      <c r="V741" s="37" t="str">
        <f t="shared" ca="1" si="286"/>
        <v>-</v>
      </c>
      <c r="W741" s="38" t="str">
        <f t="shared" si="287"/>
        <v>-</v>
      </c>
      <c r="X741" s="39" t="str">
        <f t="shared" si="288"/>
        <v>-</v>
      </c>
      <c r="Y741" s="36" t="str">
        <f t="shared" ca="1" si="289"/>
        <v>-</v>
      </c>
      <c r="Z741" s="37" t="str">
        <f t="shared" ca="1" si="290"/>
        <v>-</v>
      </c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39" t="str">
        <f t="shared" si="271"/>
        <v>-</v>
      </c>
      <c r="AN741" s="39" t="str">
        <f t="shared" si="272"/>
        <v>-</v>
      </c>
      <c r="AO741" s="39" t="str">
        <f t="shared" si="273"/>
        <v>-</v>
      </c>
      <c r="AP741" s="39" t="str">
        <f t="shared" si="274"/>
        <v>-</v>
      </c>
      <c r="AQ741" s="39" t="str">
        <f t="shared" si="275"/>
        <v>-</v>
      </c>
      <c r="AR741" s="39" t="str">
        <f t="shared" si="276"/>
        <v>-</v>
      </c>
      <c r="AS741" s="39" t="str">
        <f t="shared" si="277"/>
        <v>-</v>
      </c>
      <c r="AT741" s="39" t="str">
        <f t="shared" si="278"/>
        <v>-</v>
      </c>
      <c r="AU741" s="39" t="str">
        <f t="shared" si="279"/>
        <v>-</v>
      </c>
      <c r="AV741" s="39" t="str">
        <f t="shared" si="280"/>
        <v>-</v>
      </c>
      <c r="AW741" s="39" t="str">
        <f t="shared" si="281"/>
        <v>-</v>
      </c>
      <c r="AX741" s="39" t="str">
        <f t="shared" si="282"/>
        <v>-</v>
      </c>
      <c r="AY741" s="3"/>
      <c r="AZ741" s="26"/>
      <c r="BA741" s="26"/>
      <c r="BB741" s="34"/>
      <c r="BC741" s="26"/>
      <c r="BD741" s="34"/>
      <c r="BE741" s="34"/>
      <c r="BF741" s="34"/>
      <c r="BI741" s="26"/>
    </row>
    <row r="742" spans="1:61" s="4" customFormat="1" ht="13.9" customHeight="1" x14ac:dyDescent="0.25">
      <c r="A742" s="3"/>
      <c r="B742" s="9" t="s">
        <v>802</v>
      </c>
      <c r="C742" s="5"/>
      <c r="D742" s="6"/>
      <c r="E742" s="7"/>
      <c r="F742" s="7"/>
      <c r="G742" s="7"/>
      <c r="H742" s="6"/>
      <c r="I742" s="6"/>
      <c r="J742" s="6">
        <f t="shared" si="283"/>
        <v>0</v>
      </c>
      <c r="K742" s="13" t="str">
        <f t="shared" si="270"/>
        <v>-</v>
      </c>
      <c r="L742" s="6" t="str">
        <f t="shared" si="267"/>
        <v/>
      </c>
      <c r="M742" s="25" t="str">
        <f>IF(I742="","-",IFERROR(VLOOKUP(L742,Segédlisták!$B$3:$C$18,2,0),"-"))</f>
        <v>-</v>
      </c>
      <c r="N742" s="42" t="str">
        <f t="shared" si="268"/>
        <v>-</v>
      </c>
      <c r="O742" s="43"/>
      <c r="P742" s="44" t="str">
        <f t="shared" si="284"/>
        <v>-</v>
      </c>
      <c r="Q742" s="7" t="s">
        <v>1071</v>
      </c>
      <c r="R742" s="1"/>
      <c r="S742" s="1"/>
      <c r="T742" s="17" t="str">
        <f t="shared" si="269"/>
        <v>-</v>
      </c>
      <c r="U742" s="36" t="str">
        <f t="shared" ca="1" si="285"/>
        <v>-</v>
      </c>
      <c r="V742" s="37" t="str">
        <f t="shared" ca="1" si="286"/>
        <v>-</v>
      </c>
      <c r="W742" s="38" t="str">
        <f t="shared" si="287"/>
        <v>-</v>
      </c>
      <c r="X742" s="39" t="str">
        <f t="shared" si="288"/>
        <v>-</v>
      </c>
      <c r="Y742" s="36" t="str">
        <f t="shared" ca="1" si="289"/>
        <v>-</v>
      </c>
      <c r="Z742" s="37" t="str">
        <f t="shared" ca="1" si="290"/>
        <v>-</v>
      </c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39" t="str">
        <f t="shared" si="271"/>
        <v>-</v>
      </c>
      <c r="AN742" s="39" t="str">
        <f t="shared" si="272"/>
        <v>-</v>
      </c>
      <c r="AO742" s="39" t="str">
        <f t="shared" si="273"/>
        <v>-</v>
      </c>
      <c r="AP742" s="39" t="str">
        <f t="shared" si="274"/>
        <v>-</v>
      </c>
      <c r="AQ742" s="39" t="str">
        <f t="shared" si="275"/>
        <v>-</v>
      </c>
      <c r="AR742" s="39" t="str">
        <f t="shared" si="276"/>
        <v>-</v>
      </c>
      <c r="AS742" s="39" t="str">
        <f t="shared" si="277"/>
        <v>-</v>
      </c>
      <c r="AT742" s="39" t="str">
        <f t="shared" si="278"/>
        <v>-</v>
      </c>
      <c r="AU742" s="39" t="str">
        <f t="shared" si="279"/>
        <v>-</v>
      </c>
      <c r="AV742" s="39" t="str">
        <f t="shared" si="280"/>
        <v>-</v>
      </c>
      <c r="AW742" s="39" t="str">
        <f t="shared" si="281"/>
        <v>-</v>
      </c>
      <c r="AX742" s="39" t="str">
        <f t="shared" si="282"/>
        <v>-</v>
      </c>
      <c r="AY742" s="3"/>
      <c r="AZ742" s="26"/>
      <c r="BA742" s="26"/>
      <c r="BB742" s="34"/>
      <c r="BC742" s="26"/>
      <c r="BD742" s="34"/>
      <c r="BE742" s="34"/>
      <c r="BF742" s="34"/>
      <c r="BI742" s="26"/>
    </row>
    <row r="743" spans="1:61" s="4" customFormat="1" ht="13.9" customHeight="1" x14ac:dyDescent="0.25">
      <c r="A743" s="3"/>
      <c r="B743" s="9" t="s">
        <v>803</v>
      </c>
      <c r="C743" s="5"/>
      <c r="D743" s="6"/>
      <c r="E743" s="7"/>
      <c r="F743" s="7"/>
      <c r="G743" s="7"/>
      <c r="H743" s="6"/>
      <c r="I743" s="6"/>
      <c r="J743" s="6">
        <f t="shared" si="283"/>
        <v>0</v>
      </c>
      <c r="K743" s="13" t="str">
        <f t="shared" si="270"/>
        <v>-</v>
      </c>
      <c r="L743" s="6" t="str">
        <f t="shared" si="267"/>
        <v/>
      </c>
      <c r="M743" s="25" t="str">
        <f>IF(I743="","-",IFERROR(VLOOKUP(L743,Segédlisták!$B$3:$C$18,2,0),"-"))</f>
        <v>-</v>
      </c>
      <c r="N743" s="42" t="str">
        <f t="shared" si="268"/>
        <v>-</v>
      </c>
      <c r="O743" s="43"/>
      <c r="P743" s="44" t="str">
        <f t="shared" si="284"/>
        <v>-</v>
      </c>
      <c r="Q743" s="7" t="s">
        <v>1071</v>
      </c>
      <c r="R743" s="1"/>
      <c r="S743" s="1"/>
      <c r="T743" s="17" t="str">
        <f t="shared" si="269"/>
        <v>-</v>
      </c>
      <c r="U743" s="36" t="str">
        <f t="shared" ca="1" si="285"/>
        <v>-</v>
      </c>
      <c r="V743" s="37" t="str">
        <f t="shared" ca="1" si="286"/>
        <v>-</v>
      </c>
      <c r="W743" s="38" t="str">
        <f t="shared" si="287"/>
        <v>-</v>
      </c>
      <c r="X743" s="39" t="str">
        <f t="shared" si="288"/>
        <v>-</v>
      </c>
      <c r="Y743" s="36" t="str">
        <f t="shared" ca="1" si="289"/>
        <v>-</v>
      </c>
      <c r="Z743" s="37" t="str">
        <f t="shared" ca="1" si="290"/>
        <v>-</v>
      </c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39" t="str">
        <f t="shared" si="271"/>
        <v>-</v>
      </c>
      <c r="AN743" s="39" t="str">
        <f t="shared" si="272"/>
        <v>-</v>
      </c>
      <c r="AO743" s="39" t="str">
        <f t="shared" si="273"/>
        <v>-</v>
      </c>
      <c r="AP743" s="39" t="str">
        <f t="shared" si="274"/>
        <v>-</v>
      </c>
      <c r="AQ743" s="39" t="str">
        <f t="shared" si="275"/>
        <v>-</v>
      </c>
      <c r="AR743" s="39" t="str">
        <f t="shared" si="276"/>
        <v>-</v>
      </c>
      <c r="AS743" s="39" t="str">
        <f t="shared" si="277"/>
        <v>-</v>
      </c>
      <c r="AT743" s="39" t="str">
        <f t="shared" si="278"/>
        <v>-</v>
      </c>
      <c r="AU743" s="39" t="str">
        <f t="shared" si="279"/>
        <v>-</v>
      </c>
      <c r="AV743" s="39" t="str">
        <f t="shared" si="280"/>
        <v>-</v>
      </c>
      <c r="AW743" s="39" t="str">
        <f t="shared" si="281"/>
        <v>-</v>
      </c>
      <c r="AX743" s="39" t="str">
        <f t="shared" si="282"/>
        <v>-</v>
      </c>
      <c r="AY743" s="3"/>
      <c r="AZ743" s="26"/>
      <c r="BA743" s="26"/>
      <c r="BB743" s="34"/>
      <c r="BC743" s="26"/>
      <c r="BD743" s="34"/>
      <c r="BE743" s="34"/>
      <c r="BF743" s="34"/>
      <c r="BI743" s="26"/>
    </row>
    <row r="744" spans="1:61" s="4" customFormat="1" ht="13.9" customHeight="1" x14ac:dyDescent="0.25">
      <c r="A744" s="3"/>
      <c r="B744" s="9" t="s">
        <v>804</v>
      </c>
      <c r="C744" s="5"/>
      <c r="D744" s="6"/>
      <c r="E744" s="7"/>
      <c r="F744" s="7"/>
      <c r="G744" s="7"/>
      <c r="H744" s="6"/>
      <c r="I744" s="6"/>
      <c r="J744" s="6">
        <f t="shared" si="283"/>
        <v>0</v>
      </c>
      <c r="K744" s="13" t="str">
        <f t="shared" si="270"/>
        <v>-</v>
      </c>
      <c r="L744" s="6" t="str">
        <f t="shared" si="267"/>
        <v/>
      </c>
      <c r="M744" s="25" t="str">
        <f>IF(I744="","-",IFERROR(VLOOKUP(L744,Segédlisták!$B$3:$C$18,2,0),"-"))</f>
        <v>-</v>
      </c>
      <c r="N744" s="42" t="str">
        <f t="shared" si="268"/>
        <v>-</v>
      </c>
      <c r="O744" s="43"/>
      <c r="P744" s="44" t="str">
        <f t="shared" si="284"/>
        <v>-</v>
      </c>
      <c r="Q744" s="7" t="s">
        <v>1071</v>
      </c>
      <c r="R744" s="1"/>
      <c r="S744" s="1"/>
      <c r="T744" s="17" t="str">
        <f t="shared" si="269"/>
        <v>-</v>
      </c>
      <c r="U744" s="36" t="str">
        <f t="shared" ca="1" si="285"/>
        <v>-</v>
      </c>
      <c r="V744" s="37" t="str">
        <f t="shared" ca="1" si="286"/>
        <v>-</v>
      </c>
      <c r="W744" s="38" t="str">
        <f t="shared" si="287"/>
        <v>-</v>
      </c>
      <c r="X744" s="39" t="str">
        <f t="shared" si="288"/>
        <v>-</v>
      </c>
      <c r="Y744" s="36" t="str">
        <f t="shared" ca="1" si="289"/>
        <v>-</v>
      </c>
      <c r="Z744" s="37" t="str">
        <f t="shared" ca="1" si="290"/>
        <v>-</v>
      </c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39" t="str">
        <f t="shared" si="271"/>
        <v>-</v>
      </c>
      <c r="AN744" s="39" t="str">
        <f t="shared" si="272"/>
        <v>-</v>
      </c>
      <c r="AO744" s="39" t="str">
        <f t="shared" si="273"/>
        <v>-</v>
      </c>
      <c r="AP744" s="39" t="str">
        <f t="shared" si="274"/>
        <v>-</v>
      </c>
      <c r="AQ744" s="39" t="str">
        <f t="shared" si="275"/>
        <v>-</v>
      </c>
      <c r="AR744" s="39" t="str">
        <f t="shared" si="276"/>
        <v>-</v>
      </c>
      <c r="AS744" s="39" t="str">
        <f t="shared" si="277"/>
        <v>-</v>
      </c>
      <c r="AT744" s="39" t="str">
        <f t="shared" si="278"/>
        <v>-</v>
      </c>
      <c r="AU744" s="39" t="str">
        <f t="shared" si="279"/>
        <v>-</v>
      </c>
      <c r="AV744" s="39" t="str">
        <f t="shared" si="280"/>
        <v>-</v>
      </c>
      <c r="AW744" s="39" t="str">
        <f t="shared" si="281"/>
        <v>-</v>
      </c>
      <c r="AX744" s="39" t="str">
        <f t="shared" si="282"/>
        <v>-</v>
      </c>
      <c r="AY744" s="3"/>
      <c r="AZ744" s="26"/>
      <c r="BA744" s="26"/>
      <c r="BB744" s="34"/>
      <c r="BC744" s="26"/>
      <c r="BD744" s="34"/>
      <c r="BE744" s="34"/>
      <c r="BF744" s="34"/>
      <c r="BI744" s="26"/>
    </row>
    <row r="745" spans="1:61" s="4" customFormat="1" ht="13.9" customHeight="1" x14ac:dyDescent="0.25">
      <c r="A745" s="3"/>
      <c r="B745" s="9" t="s">
        <v>805</v>
      </c>
      <c r="C745" s="5"/>
      <c r="D745" s="6"/>
      <c r="E745" s="7"/>
      <c r="F745" s="7"/>
      <c r="G745" s="7"/>
      <c r="H745" s="6"/>
      <c r="I745" s="6"/>
      <c r="J745" s="6">
        <f t="shared" si="283"/>
        <v>0</v>
      </c>
      <c r="K745" s="13" t="str">
        <f t="shared" si="270"/>
        <v>-</v>
      </c>
      <c r="L745" s="6" t="str">
        <f t="shared" si="267"/>
        <v/>
      </c>
      <c r="M745" s="25" t="str">
        <f>IF(I745="","-",IFERROR(VLOOKUP(L745,Segédlisták!$B$3:$C$18,2,0),"-"))</f>
        <v>-</v>
      </c>
      <c r="N745" s="42" t="str">
        <f t="shared" si="268"/>
        <v>-</v>
      </c>
      <c r="O745" s="43"/>
      <c r="P745" s="44" t="str">
        <f t="shared" si="284"/>
        <v>-</v>
      </c>
      <c r="Q745" s="7" t="s">
        <v>1071</v>
      </c>
      <c r="R745" s="1"/>
      <c r="S745" s="1"/>
      <c r="T745" s="17" t="str">
        <f t="shared" si="269"/>
        <v>-</v>
      </c>
      <c r="U745" s="36" t="str">
        <f t="shared" ca="1" si="285"/>
        <v>-</v>
      </c>
      <c r="V745" s="37" t="str">
        <f t="shared" ca="1" si="286"/>
        <v>-</v>
      </c>
      <c r="W745" s="38" t="str">
        <f t="shared" si="287"/>
        <v>-</v>
      </c>
      <c r="X745" s="39" t="str">
        <f t="shared" si="288"/>
        <v>-</v>
      </c>
      <c r="Y745" s="36" t="str">
        <f t="shared" ca="1" si="289"/>
        <v>-</v>
      </c>
      <c r="Z745" s="37" t="str">
        <f t="shared" ca="1" si="290"/>
        <v>-</v>
      </c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39" t="str">
        <f t="shared" si="271"/>
        <v>-</v>
      </c>
      <c r="AN745" s="39" t="str">
        <f t="shared" si="272"/>
        <v>-</v>
      </c>
      <c r="AO745" s="39" t="str">
        <f t="shared" si="273"/>
        <v>-</v>
      </c>
      <c r="AP745" s="39" t="str">
        <f t="shared" si="274"/>
        <v>-</v>
      </c>
      <c r="AQ745" s="39" t="str">
        <f t="shared" si="275"/>
        <v>-</v>
      </c>
      <c r="AR745" s="39" t="str">
        <f t="shared" si="276"/>
        <v>-</v>
      </c>
      <c r="AS745" s="39" t="str">
        <f t="shared" si="277"/>
        <v>-</v>
      </c>
      <c r="AT745" s="39" t="str">
        <f t="shared" si="278"/>
        <v>-</v>
      </c>
      <c r="AU745" s="39" t="str">
        <f t="shared" si="279"/>
        <v>-</v>
      </c>
      <c r="AV745" s="39" t="str">
        <f t="shared" si="280"/>
        <v>-</v>
      </c>
      <c r="AW745" s="39" t="str">
        <f t="shared" si="281"/>
        <v>-</v>
      </c>
      <c r="AX745" s="39" t="str">
        <f t="shared" si="282"/>
        <v>-</v>
      </c>
      <c r="AY745" s="3"/>
      <c r="AZ745" s="26"/>
      <c r="BA745" s="26"/>
      <c r="BB745" s="34"/>
      <c r="BC745" s="26"/>
      <c r="BD745" s="34"/>
      <c r="BE745" s="34"/>
      <c r="BF745" s="34"/>
      <c r="BI745" s="26"/>
    </row>
    <row r="746" spans="1:61" s="4" customFormat="1" ht="13.9" customHeight="1" x14ac:dyDescent="0.25">
      <c r="A746" s="3"/>
      <c r="B746" s="9" t="s">
        <v>806</v>
      </c>
      <c r="C746" s="5"/>
      <c r="D746" s="6"/>
      <c r="E746" s="7"/>
      <c r="F746" s="7"/>
      <c r="G746" s="7"/>
      <c r="H746" s="6"/>
      <c r="I746" s="6"/>
      <c r="J746" s="6">
        <f t="shared" si="283"/>
        <v>0</v>
      </c>
      <c r="K746" s="13" t="str">
        <f t="shared" si="270"/>
        <v>-</v>
      </c>
      <c r="L746" s="6" t="str">
        <f t="shared" si="267"/>
        <v/>
      </c>
      <c r="M746" s="25" t="str">
        <f>IF(I746="","-",IFERROR(VLOOKUP(L746,Segédlisták!$B$3:$C$18,2,0),"-"))</f>
        <v>-</v>
      </c>
      <c r="N746" s="42" t="str">
        <f t="shared" si="268"/>
        <v>-</v>
      </c>
      <c r="O746" s="43"/>
      <c r="P746" s="44" t="str">
        <f t="shared" si="284"/>
        <v>-</v>
      </c>
      <c r="Q746" s="7" t="s">
        <v>1071</v>
      </c>
      <c r="R746" s="1"/>
      <c r="S746" s="1"/>
      <c r="T746" s="17" t="str">
        <f t="shared" si="269"/>
        <v>-</v>
      </c>
      <c r="U746" s="36" t="str">
        <f t="shared" ca="1" si="285"/>
        <v>-</v>
      </c>
      <c r="V746" s="37" t="str">
        <f t="shared" ca="1" si="286"/>
        <v>-</v>
      </c>
      <c r="W746" s="38" t="str">
        <f t="shared" si="287"/>
        <v>-</v>
      </c>
      <c r="X746" s="39" t="str">
        <f t="shared" si="288"/>
        <v>-</v>
      </c>
      <c r="Y746" s="36" t="str">
        <f t="shared" ca="1" si="289"/>
        <v>-</v>
      </c>
      <c r="Z746" s="37" t="str">
        <f t="shared" ca="1" si="290"/>
        <v>-</v>
      </c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39" t="str">
        <f t="shared" si="271"/>
        <v>-</v>
      </c>
      <c r="AN746" s="39" t="str">
        <f t="shared" si="272"/>
        <v>-</v>
      </c>
      <c r="AO746" s="39" t="str">
        <f t="shared" si="273"/>
        <v>-</v>
      </c>
      <c r="AP746" s="39" t="str">
        <f t="shared" si="274"/>
        <v>-</v>
      </c>
      <c r="AQ746" s="39" t="str">
        <f t="shared" si="275"/>
        <v>-</v>
      </c>
      <c r="AR746" s="39" t="str">
        <f t="shared" si="276"/>
        <v>-</v>
      </c>
      <c r="AS746" s="39" t="str">
        <f t="shared" si="277"/>
        <v>-</v>
      </c>
      <c r="AT746" s="39" t="str">
        <f t="shared" si="278"/>
        <v>-</v>
      </c>
      <c r="AU746" s="39" t="str">
        <f t="shared" si="279"/>
        <v>-</v>
      </c>
      <c r="AV746" s="39" t="str">
        <f t="shared" si="280"/>
        <v>-</v>
      </c>
      <c r="AW746" s="39" t="str">
        <f t="shared" si="281"/>
        <v>-</v>
      </c>
      <c r="AX746" s="39" t="str">
        <f t="shared" si="282"/>
        <v>-</v>
      </c>
      <c r="AY746" s="3"/>
      <c r="AZ746" s="26"/>
      <c r="BA746" s="26"/>
      <c r="BB746" s="34"/>
      <c r="BC746" s="26"/>
      <c r="BD746" s="34"/>
      <c r="BE746" s="34"/>
      <c r="BF746" s="34"/>
      <c r="BI746" s="26"/>
    </row>
    <row r="747" spans="1:61" s="4" customFormat="1" ht="13.9" customHeight="1" x14ac:dyDescent="0.25">
      <c r="A747" s="3"/>
      <c r="B747" s="9" t="s">
        <v>807</v>
      </c>
      <c r="C747" s="5"/>
      <c r="D747" s="6"/>
      <c r="E747" s="7"/>
      <c r="F747" s="7"/>
      <c r="G747" s="7"/>
      <c r="H747" s="6"/>
      <c r="I747" s="6"/>
      <c r="J747" s="6">
        <f t="shared" si="283"/>
        <v>0</v>
      </c>
      <c r="K747" s="13" t="str">
        <f t="shared" si="270"/>
        <v>-</v>
      </c>
      <c r="L747" s="6" t="str">
        <f t="shared" si="267"/>
        <v/>
      </c>
      <c r="M747" s="25" t="str">
        <f>IF(I747="","-",IFERROR(VLOOKUP(L747,Segédlisták!$B$3:$C$18,2,0),"-"))</f>
        <v>-</v>
      </c>
      <c r="N747" s="42" t="str">
        <f t="shared" si="268"/>
        <v>-</v>
      </c>
      <c r="O747" s="43"/>
      <c r="P747" s="44" t="str">
        <f t="shared" si="284"/>
        <v>-</v>
      </c>
      <c r="Q747" s="7" t="s">
        <v>1071</v>
      </c>
      <c r="R747" s="1"/>
      <c r="S747" s="1"/>
      <c r="T747" s="17" t="str">
        <f t="shared" si="269"/>
        <v>-</v>
      </c>
      <c r="U747" s="36" t="str">
        <f t="shared" ca="1" si="285"/>
        <v>-</v>
      </c>
      <c r="V747" s="37" t="str">
        <f t="shared" ca="1" si="286"/>
        <v>-</v>
      </c>
      <c r="W747" s="38" t="str">
        <f t="shared" si="287"/>
        <v>-</v>
      </c>
      <c r="X747" s="39" t="str">
        <f t="shared" si="288"/>
        <v>-</v>
      </c>
      <c r="Y747" s="36" t="str">
        <f t="shared" ca="1" si="289"/>
        <v>-</v>
      </c>
      <c r="Z747" s="37" t="str">
        <f t="shared" ca="1" si="290"/>
        <v>-</v>
      </c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39" t="str">
        <f t="shared" si="271"/>
        <v>-</v>
      </c>
      <c r="AN747" s="39" t="str">
        <f t="shared" si="272"/>
        <v>-</v>
      </c>
      <c r="AO747" s="39" t="str">
        <f t="shared" si="273"/>
        <v>-</v>
      </c>
      <c r="AP747" s="39" t="str">
        <f t="shared" si="274"/>
        <v>-</v>
      </c>
      <c r="AQ747" s="39" t="str">
        <f t="shared" si="275"/>
        <v>-</v>
      </c>
      <c r="AR747" s="39" t="str">
        <f t="shared" si="276"/>
        <v>-</v>
      </c>
      <c r="AS747" s="39" t="str">
        <f t="shared" si="277"/>
        <v>-</v>
      </c>
      <c r="AT747" s="39" t="str">
        <f t="shared" si="278"/>
        <v>-</v>
      </c>
      <c r="AU747" s="39" t="str">
        <f t="shared" si="279"/>
        <v>-</v>
      </c>
      <c r="AV747" s="39" t="str">
        <f t="shared" si="280"/>
        <v>-</v>
      </c>
      <c r="AW747" s="39" t="str">
        <f t="shared" si="281"/>
        <v>-</v>
      </c>
      <c r="AX747" s="39" t="str">
        <f t="shared" si="282"/>
        <v>-</v>
      </c>
      <c r="AY747" s="3"/>
      <c r="AZ747" s="26"/>
      <c r="BA747" s="26"/>
      <c r="BB747" s="34"/>
      <c r="BC747" s="26"/>
      <c r="BD747" s="34"/>
      <c r="BE747" s="34"/>
      <c r="BF747" s="34"/>
      <c r="BI747" s="26"/>
    </row>
    <row r="748" spans="1:61" s="4" customFormat="1" ht="13.9" customHeight="1" x14ac:dyDescent="0.25">
      <c r="A748" s="3"/>
      <c r="B748" s="9" t="s">
        <v>808</v>
      </c>
      <c r="C748" s="5"/>
      <c r="D748" s="6"/>
      <c r="E748" s="7"/>
      <c r="F748" s="7"/>
      <c r="G748" s="7"/>
      <c r="H748" s="6"/>
      <c r="I748" s="6"/>
      <c r="J748" s="6">
        <f t="shared" si="283"/>
        <v>0</v>
      </c>
      <c r="K748" s="13" t="str">
        <f t="shared" si="270"/>
        <v>-</v>
      </c>
      <c r="L748" s="6" t="str">
        <f t="shared" si="267"/>
        <v/>
      </c>
      <c r="M748" s="25" t="str">
        <f>IF(I748="","-",IFERROR(VLOOKUP(L748,Segédlisták!$B$3:$C$18,2,0),"-"))</f>
        <v>-</v>
      </c>
      <c r="N748" s="42" t="str">
        <f t="shared" si="268"/>
        <v>-</v>
      </c>
      <c r="O748" s="43"/>
      <c r="P748" s="44" t="str">
        <f t="shared" si="284"/>
        <v>-</v>
      </c>
      <c r="Q748" s="7" t="s">
        <v>1071</v>
      </c>
      <c r="R748" s="1"/>
      <c r="S748" s="1"/>
      <c r="T748" s="17" t="str">
        <f t="shared" si="269"/>
        <v>-</v>
      </c>
      <c r="U748" s="36" t="str">
        <f t="shared" ca="1" si="285"/>
        <v>-</v>
      </c>
      <c r="V748" s="37" t="str">
        <f t="shared" ca="1" si="286"/>
        <v>-</v>
      </c>
      <c r="W748" s="38" t="str">
        <f t="shared" si="287"/>
        <v>-</v>
      </c>
      <c r="X748" s="39" t="str">
        <f t="shared" si="288"/>
        <v>-</v>
      </c>
      <c r="Y748" s="36" t="str">
        <f t="shared" ca="1" si="289"/>
        <v>-</v>
      </c>
      <c r="Z748" s="37" t="str">
        <f t="shared" ca="1" si="290"/>
        <v>-</v>
      </c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39" t="str">
        <f t="shared" si="271"/>
        <v>-</v>
      </c>
      <c r="AN748" s="39" t="str">
        <f t="shared" si="272"/>
        <v>-</v>
      </c>
      <c r="AO748" s="39" t="str">
        <f t="shared" si="273"/>
        <v>-</v>
      </c>
      <c r="AP748" s="39" t="str">
        <f t="shared" si="274"/>
        <v>-</v>
      </c>
      <c r="AQ748" s="39" t="str">
        <f t="shared" si="275"/>
        <v>-</v>
      </c>
      <c r="AR748" s="39" t="str">
        <f t="shared" si="276"/>
        <v>-</v>
      </c>
      <c r="AS748" s="39" t="str">
        <f t="shared" si="277"/>
        <v>-</v>
      </c>
      <c r="AT748" s="39" t="str">
        <f t="shared" si="278"/>
        <v>-</v>
      </c>
      <c r="AU748" s="39" t="str">
        <f t="shared" si="279"/>
        <v>-</v>
      </c>
      <c r="AV748" s="39" t="str">
        <f t="shared" si="280"/>
        <v>-</v>
      </c>
      <c r="AW748" s="39" t="str">
        <f t="shared" si="281"/>
        <v>-</v>
      </c>
      <c r="AX748" s="39" t="str">
        <f t="shared" si="282"/>
        <v>-</v>
      </c>
      <c r="AY748" s="3"/>
      <c r="AZ748" s="26"/>
      <c r="BA748" s="26"/>
      <c r="BB748" s="34"/>
      <c r="BC748" s="26"/>
      <c r="BD748" s="34"/>
      <c r="BE748" s="34"/>
      <c r="BF748" s="34"/>
      <c r="BI748" s="26"/>
    </row>
    <row r="749" spans="1:61" s="4" customFormat="1" ht="13.9" customHeight="1" x14ac:dyDescent="0.25">
      <c r="A749" s="3"/>
      <c r="B749" s="9" t="s">
        <v>809</v>
      </c>
      <c r="C749" s="5"/>
      <c r="D749" s="6"/>
      <c r="E749" s="7"/>
      <c r="F749" s="7"/>
      <c r="G749" s="7"/>
      <c r="H749" s="6"/>
      <c r="I749" s="6"/>
      <c r="J749" s="6">
        <f t="shared" si="283"/>
        <v>0</v>
      </c>
      <c r="K749" s="13" t="str">
        <f t="shared" si="270"/>
        <v>-</v>
      </c>
      <c r="L749" s="6" t="str">
        <f t="shared" si="267"/>
        <v/>
      </c>
      <c r="M749" s="25" t="str">
        <f>IF(I749="","-",IFERROR(VLOOKUP(L749,Segédlisták!$B$3:$C$18,2,0),"-"))</f>
        <v>-</v>
      </c>
      <c r="N749" s="42" t="str">
        <f t="shared" si="268"/>
        <v>-</v>
      </c>
      <c r="O749" s="43"/>
      <c r="P749" s="44" t="str">
        <f t="shared" si="284"/>
        <v>-</v>
      </c>
      <c r="Q749" s="7" t="s">
        <v>1071</v>
      </c>
      <c r="R749" s="1"/>
      <c r="S749" s="1"/>
      <c r="T749" s="17" t="str">
        <f t="shared" si="269"/>
        <v>-</v>
      </c>
      <c r="U749" s="36" t="str">
        <f t="shared" ca="1" si="285"/>
        <v>-</v>
      </c>
      <c r="V749" s="37" t="str">
        <f t="shared" ca="1" si="286"/>
        <v>-</v>
      </c>
      <c r="W749" s="38" t="str">
        <f t="shared" si="287"/>
        <v>-</v>
      </c>
      <c r="X749" s="39" t="str">
        <f t="shared" si="288"/>
        <v>-</v>
      </c>
      <c r="Y749" s="36" t="str">
        <f t="shared" ca="1" si="289"/>
        <v>-</v>
      </c>
      <c r="Z749" s="37" t="str">
        <f t="shared" ca="1" si="290"/>
        <v>-</v>
      </c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39" t="str">
        <f t="shared" si="271"/>
        <v>-</v>
      </c>
      <c r="AN749" s="39" t="str">
        <f t="shared" si="272"/>
        <v>-</v>
      </c>
      <c r="AO749" s="39" t="str">
        <f t="shared" si="273"/>
        <v>-</v>
      </c>
      <c r="AP749" s="39" t="str">
        <f t="shared" si="274"/>
        <v>-</v>
      </c>
      <c r="AQ749" s="39" t="str">
        <f t="shared" si="275"/>
        <v>-</v>
      </c>
      <c r="AR749" s="39" t="str">
        <f t="shared" si="276"/>
        <v>-</v>
      </c>
      <c r="AS749" s="39" t="str">
        <f t="shared" si="277"/>
        <v>-</v>
      </c>
      <c r="AT749" s="39" t="str">
        <f t="shared" si="278"/>
        <v>-</v>
      </c>
      <c r="AU749" s="39" t="str">
        <f t="shared" si="279"/>
        <v>-</v>
      </c>
      <c r="AV749" s="39" t="str">
        <f t="shared" si="280"/>
        <v>-</v>
      </c>
      <c r="AW749" s="39" t="str">
        <f t="shared" si="281"/>
        <v>-</v>
      </c>
      <c r="AX749" s="39" t="str">
        <f t="shared" si="282"/>
        <v>-</v>
      </c>
      <c r="AY749" s="3"/>
      <c r="AZ749" s="26"/>
      <c r="BA749" s="26"/>
      <c r="BB749" s="34"/>
      <c r="BC749" s="26"/>
      <c r="BD749" s="34"/>
      <c r="BE749" s="34"/>
      <c r="BF749" s="34"/>
      <c r="BI749" s="26"/>
    </row>
    <row r="750" spans="1:61" s="4" customFormat="1" ht="13.9" customHeight="1" x14ac:dyDescent="0.25">
      <c r="A750" s="3"/>
      <c r="B750" s="9" t="s">
        <v>810</v>
      </c>
      <c r="C750" s="5"/>
      <c r="D750" s="6"/>
      <c r="E750" s="7"/>
      <c r="F750" s="7"/>
      <c r="G750" s="7"/>
      <c r="H750" s="6"/>
      <c r="I750" s="6"/>
      <c r="J750" s="6">
        <f t="shared" si="283"/>
        <v>0</v>
      </c>
      <c r="K750" s="13" t="str">
        <f t="shared" si="270"/>
        <v>-</v>
      </c>
      <c r="L750" s="6" t="str">
        <f t="shared" si="267"/>
        <v/>
      </c>
      <c r="M750" s="25" t="str">
        <f>IF(I750="","-",IFERROR(VLOOKUP(L750,Segédlisták!$B$3:$C$18,2,0),"-"))</f>
        <v>-</v>
      </c>
      <c r="N750" s="42" t="str">
        <f t="shared" si="268"/>
        <v>-</v>
      </c>
      <c r="O750" s="43"/>
      <c r="P750" s="44" t="str">
        <f t="shared" si="284"/>
        <v>-</v>
      </c>
      <c r="Q750" s="7" t="s">
        <v>1071</v>
      </c>
      <c r="R750" s="1"/>
      <c r="S750" s="1"/>
      <c r="T750" s="17" t="str">
        <f t="shared" si="269"/>
        <v>-</v>
      </c>
      <c r="U750" s="36" t="str">
        <f t="shared" ca="1" si="285"/>
        <v>-</v>
      </c>
      <c r="V750" s="37" t="str">
        <f t="shared" ca="1" si="286"/>
        <v>-</v>
      </c>
      <c r="W750" s="38" t="str">
        <f t="shared" si="287"/>
        <v>-</v>
      </c>
      <c r="X750" s="39" t="str">
        <f t="shared" si="288"/>
        <v>-</v>
      </c>
      <c r="Y750" s="36" t="str">
        <f t="shared" ca="1" si="289"/>
        <v>-</v>
      </c>
      <c r="Z750" s="37" t="str">
        <f t="shared" ca="1" si="290"/>
        <v>-</v>
      </c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39" t="str">
        <f t="shared" si="271"/>
        <v>-</v>
      </c>
      <c r="AN750" s="39" t="str">
        <f t="shared" si="272"/>
        <v>-</v>
      </c>
      <c r="AO750" s="39" t="str">
        <f t="shared" si="273"/>
        <v>-</v>
      </c>
      <c r="AP750" s="39" t="str">
        <f t="shared" si="274"/>
        <v>-</v>
      </c>
      <c r="AQ750" s="39" t="str">
        <f t="shared" si="275"/>
        <v>-</v>
      </c>
      <c r="AR750" s="39" t="str">
        <f t="shared" si="276"/>
        <v>-</v>
      </c>
      <c r="AS750" s="39" t="str">
        <f t="shared" si="277"/>
        <v>-</v>
      </c>
      <c r="AT750" s="39" t="str">
        <f t="shared" si="278"/>
        <v>-</v>
      </c>
      <c r="AU750" s="39" t="str">
        <f t="shared" si="279"/>
        <v>-</v>
      </c>
      <c r="AV750" s="39" t="str">
        <f t="shared" si="280"/>
        <v>-</v>
      </c>
      <c r="AW750" s="39" t="str">
        <f t="shared" si="281"/>
        <v>-</v>
      </c>
      <c r="AX750" s="39" t="str">
        <f t="shared" si="282"/>
        <v>-</v>
      </c>
      <c r="AY750" s="3"/>
      <c r="AZ750" s="26"/>
      <c r="BA750" s="26"/>
      <c r="BB750" s="34"/>
      <c r="BC750" s="26"/>
      <c r="BD750" s="34"/>
      <c r="BE750" s="34"/>
      <c r="BF750" s="34"/>
      <c r="BI750" s="26"/>
    </row>
    <row r="751" spans="1:61" s="4" customFormat="1" ht="13.9" customHeight="1" x14ac:dyDescent="0.25">
      <c r="A751" s="3"/>
      <c r="B751" s="9" t="s">
        <v>811</v>
      </c>
      <c r="C751" s="5"/>
      <c r="D751" s="6"/>
      <c r="E751" s="7"/>
      <c r="F751" s="7"/>
      <c r="G751" s="7"/>
      <c r="H751" s="6"/>
      <c r="I751" s="6"/>
      <c r="J751" s="6">
        <f t="shared" si="283"/>
        <v>0</v>
      </c>
      <c r="K751" s="13" t="str">
        <f t="shared" si="270"/>
        <v>-</v>
      </c>
      <c r="L751" s="6" t="str">
        <f t="shared" si="267"/>
        <v/>
      </c>
      <c r="M751" s="25" t="str">
        <f>IF(I751="","-",IFERROR(VLOOKUP(L751,Segédlisták!$B$3:$C$18,2,0),"-"))</f>
        <v>-</v>
      </c>
      <c r="N751" s="42" t="str">
        <f t="shared" si="268"/>
        <v>-</v>
      </c>
      <c r="O751" s="43"/>
      <c r="P751" s="44" t="str">
        <f t="shared" si="284"/>
        <v>-</v>
      </c>
      <c r="Q751" s="7" t="s">
        <v>1071</v>
      </c>
      <c r="R751" s="1"/>
      <c r="S751" s="1"/>
      <c r="T751" s="17" t="str">
        <f t="shared" si="269"/>
        <v>-</v>
      </c>
      <c r="U751" s="36" t="str">
        <f t="shared" ca="1" si="285"/>
        <v>-</v>
      </c>
      <c r="V751" s="37" t="str">
        <f t="shared" ca="1" si="286"/>
        <v>-</v>
      </c>
      <c r="W751" s="38" t="str">
        <f t="shared" si="287"/>
        <v>-</v>
      </c>
      <c r="X751" s="39" t="str">
        <f t="shared" si="288"/>
        <v>-</v>
      </c>
      <c r="Y751" s="36" t="str">
        <f t="shared" ca="1" si="289"/>
        <v>-</v>
      </c>
      <c r="Z751" s="37" t="str">
        <f t="shared" ca="1" si="290"/>
        <v>-</v>
      </c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39" t="str">
        <f t="shared" si="271"/>
        <v>-</v>
      </c>
      <c r="AN751" s="39" t="str">
        <f t="shared" si="272"/>
        <v>-</v>
      </c>
      <c r="AO751" s="39" t="str">
        <f t="shared" si="273"/>
        <v>-</v>
      </c>
      <c r="AP751" s="39" t="str">
        <f t="shared" si="274"/>
        <v>-</v>
      </c>
      <c r="AQ751" s="39" t="str">
        <f t="shared" si="275"/>
        <v>-</v>
      </c>
      <c r="AR751" s="39" t="str">
        <f t="shared" si="276"/>
        <v>-</v>
      </c>
      <c r="AS751" s="39" t="str">
        <f t="shared" si="277"/>
        <v>-</v>
      </c>
      <c r="AT751" s="39" t="str">
        <f t="shared" si="278"/>
        <v>-</v>
      </c>
      <c r="AU751" s="39" t="str">
        <f t="shared" si="279"/>
        <v>-</v>
      </c>
      <c r="AV751" s="39" t="str">
        <f t="shared" si="280"/>
        <v>-</v>
      </c>
      <c r="AW751" s="39" t="str">
        <f t="shared" si="281"/>
        <v>-</v>
      </c>
      <c r="AX751" s="39" t="str">
        <f t="shared" si="282"/>
        <v>-</v>
      </c>
      <c r="AY751" s="3"/>
      <c r="AZ751" s="26"/>
      <c r="BA751" s="26"/>
      <c r="BB751" s="34"/>
      <c r="BC751" s="26"/>
      <c r="BD751" s="34"/>
      <c r="BE751" s="34"/>
      <c r="BF751" s="34"/>
      <c r="BI751" s="26"/>
    </row>
    <row r="752" spans="1:61" s="4" customFormat="1" ht="13.9" customHeight="1" x14ac:dyDescent="0.25">
      <c r="A752" s="3"/>
      <c r="B752" s="9" t="s">
        <v>812</v>
      </c>
      <c r="C752" s="5"/>
      <c r="D752" s="6"/>
      <c r="E752" s="7"/>
      <c r="F752" s="7"/>
      <c r="G752" s="7"/>
      <c r="H752" s="6"/>
      <c r="I752" s="6"/>
      <c r="J752" s="6">
        <f t="shared" si="283"/>
        <v>0</v>
      </c>
      <c r="K752" s="13" t="str">
        <f t="shared" si="270"/>
        <v>-</v>
      </c>
      <c r="L752" s="6" t="str">
        <f t="shared" si="267"/>
        <v/>
      </c>
      <c r="M752" s="25" t="str">
        <f>IF(I752="","-",IFERROR(VLOOKUP(L752,Segédlisták!$B$3:$C$18,2,0),"-"))</f>
        <v>-</v>
      </c>
      <c r="N752" s="42" t="str">
        <f t="shared" si="268"/>
        <v>-</v>
      </c>
      <c r="O752" s="43"/>
      <c r="P752" s="44" t="str">
        <f t="shared" si="284"/>
        <v>-</v>
      </c>
      <c r="Q752" s="7" t="s">
        <v>1071</v>
      </c>
      <c r="R752" s="1"/>
      <c r="S752" s="1"/>
      <c r="T752" s="17" t="str">
        <f t="shared" si="269"/>
        <v>-</v>
      </c>
      <c r="U752" s="36" t="str">
        <f t="shared" ca="1" si="285"/>
        <v>-</v>
      </c>
      <c r="V752" s="37" t="str">
        <f t="shared" ca="1" si="286"/>
        <v>-</v>
      </c>
      <c r="W752" s="38" t="str">
        <f t="shared" si="287"/>
        <v>-</v>
      </c>
      <c r="X752" s="39" t="str">
        <f t="shared" si="288"/>
        <v>-</v>
      </c>
      <c r="Y752" s="36" t="str">
        <f t="shared" ca="1" si="289"/>
        <v>-</v>
      </c>
      <c r="Z752" s="37" t="str">
        <f t="shared" ca="1" si="290"/>
        <v>-</v>
      </c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39" t="str">
        <f t="shared" si="271"/>
        <v>-</v>
      </c>
      <c r="AN752" s="39" t="str">
        <f t="shared" si="272"/>
        <v>-</v>
      </c>
      <c r="AO752" s="39" t="str">
        <f t="shared" si="273"/>
        <v>-</v>
      </c>
      <c r="AP752" s="39" t="str">
        <f t="shared" si="274"/>
        <v>-</v>
      </c>
      <c r="AQ752" s="39" t="str">
        <f t="shared" si="275"/>
        <v>-</v>
      </c>
      <c r="AR752" s="39" t="str">
        <f t="shared" si="276"/>
        <v>-</v>
      </c>
      <c r="AS752" s="39" t="str">
        <f t="shared" si="277"/>
        <v>-</v>
      </c>
      <c r="AT752" s="39" t="str">
        <f t="shared" si="278"/>
        <v>-</v>
      </c>
      <c r="AU752" s="39" t="str">
        <f t="shared" si="279"/>
        <v>-</v>
      </c>
      <c r="AV752" s="39" t="str">
        <f t="shared" si="280"/>
        <v>-</v>
      </c>
      <c r="AW752" s="39" t="str">
        <f t="shared" si="281"/>
        <v>-</v>
      </c>
      <c r="AX752" s="39" t="str">
        <f t="shared" si="282"/>
        <v>-</v>
      </c>
      <c r="AY752" s="3"/>
      <c r="AZ752" s="26"/>
      <c r="BA752" s="26"/>
      <c r="BB752" s="34"/>
      <c r="BC752" s="26"/>
      <c r="BD752" s="34"/>
      <c r="BE752" s="34"/>
      <c r="BF752" s="34"/>
      <c r="BI752" s="26"/>
    </row>
    <row r="753" spans="1:61" s="4" customFormat="1" ht="13.9" customHeight="1" x14ac:dyDescent="0.25">
      <c r="A753" s="3"/>
      <c r="B753" s="9" t="s">
        <v>813</v>
      </c>
      <c r="C753" s="5"/>
      <c r="D753" s="6"/>
      <c r="E753" s="7"/>
      <c r="F753" s="7"/>
      <c r="G753" s="7"/>
      <c r="H753" s="6"/>
      <c r="I753" s="6"/>
      <c r="J753" s="6">
        <f t="shared" si="283"/>
        <v>0</v>
      </c>
      <c r="K753" s="13" t="str">
        <f t="shared" si="270"/>
        <v>-</v>
      </c>
      <c r="L753" s="6" t="str">
        <f t="shared" si="267"/>
        <v/>
      </c>
      <c r="M753" s="25" t="str">
        <f>IF(I753="","-",IFERROR(VLOOKUP(L753,Segédlisták!$B$3:$C$18,2,0),"-"))</f>
        <v>-</v>
      </c>
      <c r="N753" s="42" t="str">
        <f t="shared" si="268"/>
        <v>-</v>
      </c>
      <c r="O753" s="43"/>
      <c r="P753" s="44" t="str">
        <f t="shared" si="284"/>
        <v>-</v>
      </c>
      <c r="Q753" s="7" t="s">
        <v>1071</v>
      </c>
      <c r="R753" s="1"/>
      <c r="S753" s="1"/>
      <c r="T753" s="17" t="str">
        <f t="shared" si="269"/>
        <v>-</v>
      </c>
      <c r="U753" s="36" t="str">
        <f t="shared" ca="1" si="285"/>
        <v>-</v>
      </c>
      <c r="V753" s="37" t="str">
        <f t="shared" ca="1" si="286"/>
        <v>-</v>
      </c>
      <c r="W753" s="38" t="str">
        <f t="shared" si="287"/>
        <v>-</v>
      </c>
      <c r="X753" s="39" t="str">
        <f t="shared" si="288"/>
        <v>-</v>
      </c>
      <c r="Y753" s="36" t="str">
        <f t="shared" ca="1" si="289"/>
        <v>-</v>
      </c>
      <c r="Z753" s="37" t="str">
        <f t="shared" ca="1" si="290"/>
        <v>-</v>
      </c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39" t="str">
        <f t="shared" si="271"/>
        <v>-</v>
      </c>
      <c r="AN753" s="39" t="str">
        <f t="shared" si="272"/>
        <v>-</v>
      </c>
      <c r="AO753" s="39" t="str">
        <f t="shared" si="273"/>
        <v>-</v>
      </c>
      <c r="AP753" s="39" t="str">
        <f t="shared" si="274"/>
        <v>-</v>
      </c>
      <c r="AQ753" s="39" t="str">
        <f t="shared" si="275"/>
        <v>-</v>
      </c>
      <c r="AR753" s="39" t="str">
        <f t="shared" si="276"/>
        <v>-</v>
      </c>
      <c r="AS753" s="39" t="str">
        <f t="shared" si="277"/>
        <v>-</v>
      </c>
      <c r="AT753" s="39" t="str">
        <f t="shared" si="278"/>
        <v>-</v>
      </c>
      <c r="AU753" s="39" t="str">
        <f t="shared" si="279"/>
        <v>-</v>
      </c>
      <c r="AV753" s="39" t="str">
        <f t="shared" si="280"/>
        <v>-</v>
      </c>
      <c r="AW753" s="39" t="str">
        <f t="shared" si="281"/>
        <v>-</v>
      </c>
      <c r="AX753" s="39" t="str">
        <f t="shared" si="282"/>
        <v>-</v>
      </c>
      <c r="AY753" s="3"/>
      <c r="AZ753" s="26"/>
      <c r="BA753" s="26"/>
      <c r="BB753" s="34"/>
      <c r="BC753" s="26"/>
      <c r="BD753" s="34"/>
      <c r="BE753" s="34"/>
      <c r="BF753" s="34"/>
      <c r="BI753" s="26"/>
    </row>
    <row r="754" spans="1:61" s="4" customFormat="1" ht="13.9" customHeight="1" x14ac:dyDescent="0.25">
      <c r="A754" s="3"/>
      <c r="B754" s="9" t="s">
        <v>814</v>
      </c>
      <c r="C754" s="5"/>
      <c r="D754" s="6"/>
      <c r="E754" s="7"/>
      <c r="F754" s="7"/>
      <c r="G754" s="7"/>
      <c r="H754" s="6"/>
      <c r="I754" s="6"/>
      <c r="J754" s="6">
        <f t="shared" si="283"/>
        <v>0</v>
      </c>
      <c r="K754" s="13" t="str">
        <f t="shared" si="270"/>
        <v>-</v>
      </c>
      <c r="L754" s="6" t="str">
        <f t="shared" si="267"/>
        <v/>
      </c>
      <c r="M754" s="25" t="str">
        <f>IF(I754="","-",IFERROR(VLOOKUP(L754,Segédlisták!$B$3:$C$18,2,0),"-"))</f>
        <v>-</v>
      </c>
      <c r="N754" s="42" t="str">
        <f t="shared" si="268"/>
        <v>-</v>
      </c>
      <c r="O754" s="43"/>
      <c r="P754" s="44" t="str">
        <f t="shared" si="284"/>
        <v>-</v>
      </c>
      <c r="Q754" s="7" t="s">
        <v>1071</v>
      </c>
      <c r="R754" s="1"/>
      <c r="S754" s="1"/>
      <c r="T754" s="17" t="str">
        <f t="shared" si="269"/>
        <v>-</v>
      </c>
      <c r="U754" s="36" t="str">
        <f t="shared" ca="1" si="285"/>
        <v>-</v>
      </c>
      <c r="V754" s="37" t="str">
        <f t="shared" ca="1" si="286"/>
        <v>-</v>
      </c>
      <c r="W754" s="38" t="str">
        <f t="shared" si="287"/>
        <v>-</v>
      </c>
      <c r="X754" s="39" t="str">
        <f t="shared" si="288"/>
        <v>-</v>
      </c>
      <c r="Y754" s="36" t="str">
        <f t="shared" ca="1" si="289"/>
        <v>-</v>
      </c>
      <c r="Z754" s="37" t="str">
        <f t="shared" ca="1" si="290"/>
        <v>-</v>
      </c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39" t="str">
        <f t="shared" si="271"/>
        <v>-</v>
      </c>
      <c r="AN754" s="39" t="str">
        <f t="shared" si="272"/>
        <v>-</v>
      </c>
      <c r="AO754" s="39" t="str">
        <f t="shared" si="273"/>
        <v>-</v>
      </c>
      <c r="AP754" s="39" t="str">
        <f t="shared" si="274"/>
        <v>-</v>
      </c>
      <c r="AQ754" s="39" t="str">
        <f t="shared" si="275"/>
        <v>-</v>
      </c>
      <c r="AR754" s="39" t="str">
        <f t="shared" si="276"/>
        <v>-</v>
      </c>
      <c r="AS754" s="39" t="str">
        <f t="shared" si="277"/>
        <v>-</v>
      </c>
      <c r="AT754" s="39" t="str">
        <f t="shared" si="278"/>
        <v>-</v>
      </c>
      <c r="AU754" s="39" t="str">
        <f t="shared" si="279"/>
        <v>-</v>
      </c>
      <c r="AV754" s="39" t="str">
        <f t="shared" si="280"/>
        <v>-</v>
      </c>
      <c r="AW754" s="39" t="str">
        <f t="shared" si="281"/>
        <v>-</v>
      </c>
      <c r="AX754" s="39" t="str">
        <f t="shared" si="282"/>
        <v>-</v>
      </c>
      <c r="AY754" s="3"/>
      <c r="AZ754" s="26"/>
      <c r="BA754" s="26"/>
      <c r="BB754" s="34"/>
      <c r="BC754" s="26"/>
      <c r="BD754" s="34"/>
      <c r="BE754" s="34"/>
      <c r="BF754" s="34"/>
      <c r="BI754" s="26"/>
    </row>
    <row r="755" spans="1:61" s="4" customFormat="1" ht="13.9" customHeight="1" x14ac:dyDescent="0.25">
      <c r="A755" s="3"/>
      <c r="B755" s="9" t="s">
        <v>815</v>
      </c>
      <c r="C755" s="5"/>
      <c r="D755" s="6"/>
      <c r="E755" s="7"/>
      <c r="F755" s="7"/>
      <c r="G755" s="7"/>
      <c r="H755" s="6"/>
      <c r="I755" s="6"/>
      <c r="J755" s="6">
        <f t="shared" si="283"/>
        <v>0</v>
      </c>
      <c r="K755" s="13" t="str">
        <f t="shared" si="270"/>
        <v>-</v>
      </c>
      <c r="L755" s="6" t="str">
        <f t="shared" si="267"/>
        <v/>
      </c>
      <c r="M755" s="25" t="str">
        <f>IF(I755="","-",IFERROR(VLOOKUP(L755,Segédlisták!$B$3:$C$18,2,0),"-"))</f>
        <v>-</v>
      </c>
      <c r="N755" s="42" t="str">
        <f t="shared" si="268"/>
        <v>-</v>
      </c>
      <c r="O755" s="43"/>
      <c r="P755" s="44" t="str">
        <f t="shared" si="284"/>
        <v>-</v>
      </c>
      <c r="Q755" s="7" t="s">
        <v>1071</v>
      </c>
      <c r="R755" s="1"/>
      <c r="S755" s="1"/>
      <c r="T755" s="17" t="str">
        <f t="shared" si="269"/>
        <v>-</v>
      </c>
      <c r="U755" s="36" t="str">
        <f t="shared" ca="1" si="285"/>
        <v>-</v>
      </c>
      <c r="V755" s="37" t="str">
        <f t="shared" ca="1" si="286"/>
        <v>-</v>
      </c>
      <c r="W755" s="38" t="str">
        <f t="shared" si="287"/>
        <v>-</v>
      </c>
      <c r="X755" s="39" t="str">
        <f t="shared" si="288"/>
        <v>-</v>
      </c>
      <c r="Y755" s="36" t="str">
        <f t="shared" ca="1" si="289"/>
        <v>-</v>
      </c>
      <c r="Z755" s="37" t="str">
        <f t="shared" ca="1" si="290"/>
        <v>-</v>
      </c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39" t="str">
        <f t="shared" si="271"/>
        <v>-</v>
      </c>
      <c r="AN755" s="39" t="str">
        <f t="shared" si="272"/>
        <v>-</v>
      </c>
      <c r="AO755" s="39" t="str">
        <f t="shared" si="273"/>
        <v>-</v>
      </c>
      <c r="AP755" s="39" t="str">
        <f t="shared" si="274"/>
        <v>-</v>
      </c>
      <c r="AQ755" s="39" t="str">
        <f t="shared" si="275"/>
        <v>-</v>
      </c>
      <c r="AR755" s="39" t="str">
        <f t="shared" si="276"/>
        <v>-</v>
      </c>
      <c r="AS755" s="39" t="str">
        <f t="shared" si="277"/>
        <v>-</v>
      </c>
      <c r="AT755" s="39" t="str">
        <f t="shared" si="278"/>
        <v>-</v>
      </c>
      <c r="AU755" s="39" t="str">
        <f t="shared" si="279"/>
        <v>-</v>
      </c>
      <c r="AV755" s="39" t="str">
        <f t="shared" si="280"/>
        <v>-</v>
      </c>
      <c r="AW755" s="39" t="str">
        <f t="shared" si="281"/>
        <v>-</v>
      </c>
      <c r="AX755" s="39" t="str">
        <f t="shared" si="282"/>
        <v>-</v>
      </c>
      <c r="AY755" s="3"/>
      <c r="AZ755" s="26"/>
      <c r="BA755" s="26"/>
      <c r="BB755" s="34"/>
      <c r="BC755" s="26"/>
      <c r="BD755" s="34"/>
      <c r="BE755" s="34"/>
      <c r="BF755" s="34"/>
      <c r="BI755" s="26"/>
    </row>
    <row r="756" spans="1:61" s="4" customFormat="1" ht="13.9" customHeight="1" x14ac:dyDescent="0.25">
      <c r="A756" s="3"/>
      <c r="B756" s="9" t="s">
        <v>816</v>
      </c>
      <c r="C756" s="5"/>
      <c r="D756" s="6"/>
      <c r="E756" s="7"/>
      <c r="F756" s="7"/>
      <c r="G756" s="7"/>
      <c r="H756" s="6"/>
      <c r="I756" s="6"/>
      <c r="J756" s="6">
        <f t="shared" si="283"/>
        <v>0</v>
      </c>
      <c r="K756" s="13" t="str">
        <f t="shared" si="270"/>
        <v>-</v>
      </c>
      <c r="L756" s="6" t="str">
        <f t="shared" si="267"/>
        <v/>
      </c>
      <c r="M756" s="25" t="str">
        <f>IF(I756="","-",IFERROR(VLOOKUP(L756,Segédlisták!$B$3:$C$18,2,0),"-"))</f>
        <v>-</v>
      </c>
      <c r="N756" s="42" t="str">
        <f t="shared" si="268"/>
        <v>-</v>
      </c>
      <c r="O756" s="43"/>
      <c r="P756" s="44" t="str">
        <f t="shared" si="284"/>
        <v>-</v>
      </c>
      <c r="Q756" s="7" t="s">
        <v>1071</v>
      </c>
      <c r="R756" s="1"/>
      <c r="S756" s="1"/>
      <c r="T756" s="17" t="str">
        <f t="shared" si="269"/>
        <v>-</v>
      </c>
      <c r="U756" s="36" t="str">
        <f t="shared" ca="1" si="285"/>
        <v>-</v>
      </c>
      <c r="V756" s="37" t="str">
        <f t="shared" ca="1" si="286"/>
        <v>-</v>
      </c>
      <c r="W756" s="38" t="str">
        <f t="shared" si="287"/>
        <v>-</v>
      </c>
      <c r="X756" s="39" t="str">
        <f t="shared" si="288"/>
        <v>-</v>
      </c>
      <c r="Y756" s="36" t="str">
        <f t="shared" ca="1" si="289"/>
        <v>-</v>
      </c>
      <c r="Z756" s="37" t="str">
        <f t="shared" ca="1" si="290"/>
        <v>-</v>
      </c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39" t="str">
        <f t="shared" si="271"/>
        <v>-</v>
      </c>
      <c r="AN756" s="39" t="str">
        <f t="shared" si="272"/>
        <v>-</v>
      </c>
      <c r="AO756" s="39" t="str">
        <f t="shared" si="273"/>
        <v>-</v>
      </c>
      <c r="AP756" s="39" t="str">
        <f t="shared" si="274"/>
        <v>-</v>
      </c>
      <c r="AQ756" s="39" t="str">
        <f t="shared" si="275"/>
        <v>-</v>
      </c>
      <c r="AR756" s="39" t="str">
        <f t="shared" si="276"/>
        <v>-</v>
      </c>
      <c r="AS756" s="39" t="str">
        <f t="shared" si="277"/>
        <v>-</v>
      </c>
      <c r="AT756" s="39" t="str">
        <f t="shared" si="278"/>
        <v>-</v>
      </c>
      <c r="AU756" s="39" t="str">
        <f t="shared" si="279"/>
        <v>-</v>
      </c>
      <c r="AV756" s="39" t="str">
        <f t="shared" si="280"/>
        <v>-</v>
      </c>
      <c r="AW756" s="39" t="str">
        <f t="shared" si="281"/>
        <v>-</v>
      </c>
      <c r="AX756" s="39" t="str">
        <f t="shared" si="282"/>
        <v>-</v>
      </c>
      <c r="AY756" s="3"/>
      <c r="AZ756" s="26"/>
      <c r="BA756" s="26"/>
      <c r="BB756" s="34"/>
      <c r="BC756" s="26"/>
      <c r="BD756" s="34"/>
      <c r="BE756" s="34"/>
      <c r="BF756" s="34"/>
      <c r="BI756" s="26"/>
    </row>
    <row r="757" spans="1:61" s="4" customFormat="1" ht="13.9" customHeight="1" x14ac:dyDescent="0.25">
      <c r="A757" s="3"/>
      <c r="B757" s="9" t="s">
        <v>817</v>
      </c>
      <c r="C757" s="5"/>
      <c r="D757" s="6"/>
      <c r="E757" s="7"/>
      <c r="F757" s="7"/>
      <c r="G757" s="7"/>
      <c r="H757" s="6"/>
      <c r="I757" s="6"/>
      <c r="J757" s="6">
        <f t="shared" si="283"/>
        <v>0</v>
      </c>
      <c r="K757" s="13" t="str">
        <f t="shared" si="270"/>
        <v>-</v>
      </c>
      <c r="L757" s="6" t="str">
        <f t="shared" si="267"/>
        <v/>
      </c>
      <c r="M757" s="25" t="str">
        <f>IF(I757="","-",IFERROR(VLOOKUP(L757,Segédlisták!$B$3:$C$18,2,0),"-"))</f>
        <v>-</v>
      </c>
      <c r="N757" s="42" t="str">
        <f t="shared" si="268"/>
        <v>-</v>
      </c>
      <c r="O757" s="43"/>
      <c r="P757" s="44" t="str">
        <f t="shared" si="284"/>
        <v>-</v>
      </c>
      <c r="Q757" s="7" t="s">
        <v>1071</v>
      </c>
      <c r="R757" s="1"/>
      <c r="S757" s="1"/>
      <c r="T757" s="17" t="str">
        <f t="shared" si="269"/>
        <v>-</v>
      </c>
      <c r="U757" s="36" t="str">
        <f t="shared" ca="1" si="285"/>
        <v>-</v>
      </c>
      <c r="V757" s="37" t="str">
        <f t="shared" ca="1" si="286"/>
        <v>-</v>
      </c>
      <c r="W757" s="38" t="str">
        <f t="shared" si="287"/>
        <v>-</v>
      </c>
      <c r="X757" s="39" t="str">
        <f t="shared" si="288"/>
        <v>-</v>
      </c>
      <c r="Y757" s="36" t="str">
        <f t="shared" ca="1" si="289"/>
        <v>-</v>
      </c>
      <c r="Z757" s="37" t="str">
        <f t="shared" ca="1" si="290"/>
        <v>-</v>
      </c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39" t="str">
        <f t="shared" si="271"/>
        <v>-</v>
      </c>
      <c r="AN757" s="39" t="str">
        <f t="shared" si="272"/>
        <v>-</v>
      </c>
      <c r="AO757" s="39" t="str">
        <f t="shared" si="273"/>
        <v>-</v>
      </c>
      <c r="AP757" s="39" t="str">
        <f t="shared" si="274"/>
        <v>-</v>
      </c>
      <c r="AQ757" s="39" t="str">
        <f t="shared" si="275"/>
        <v>-</v>
      </c>
      <c r="AR757" s="39" t="str">
        <f t="shared" si="276"/>
        <v>-</v>
      </c>
      <c r="AS757" s="39" t="str">
        <f t="shared" si="277"/>
        <v>-</v>
      </c>
      <c r="AT757" s="39" t="str">
        <f t="shared" si="278"/>
        <v>-</v>
      </c>
      <c r="AU757" s="39" t="str">
        <f t="shared" si="279"/>
        <v>-</v>
      </c>
      <c r="AV757" s="39" t="str">
        <f t="shared" si="280"/>
        <v>-</v>
      </c>
      <c r="AW757" s="39" t="str">
        <f t="shared" si="281"/>
        <v>-</v>
      </c>
      <c r="AX757" s="39" t="str">
        <f t="shared" si="282"/>
        <v>-</v>
      </c>
      <c r="AY757" s="3"/>
      <c r="AZ757" s="26"/>
      <c r="BA757" s="26"/>
      <c r="BB757" s="34"/>
      <c r="BC757" s="26"/>
      <c r="BD757" s="34"/>
      <c r="BE757" s="34"/>
      <c r="BF757" s="34"/>
      <c r="BI757" s="26"/>
    </row>
    <row r="758" spans="1:61" s="4" customFormat="1" ht="13.9" customHeight="1" x14ac:dyDescent="0.25">
      <c r="A758" s="3"/>
      <c r="B758" s="9" t="s">
        <v>818</v>
      </c>
      <c r="C758" s="5"/>
      <c r="D758" s="6"/>
      <c r="E758" s="7"/>
      <c r="F758" s="7"/>
      <c r="G758" s="7"/>
      <c r="H758" s="6"/>
      <c r="I758" s="6"/>
      <c r="J758" s="6">
        <f t="shared" si="283"/>
        <v>0</v>
      </c>
      <c r="K758" s="13" t="str">
        <f t="shared" si="270"/>
        <v>-</v>
      </c>
      <c r="L758" s="6" t="str">
        <f t="shared" si="267"/>
        <v/>
      </c>
      <c r="M758" s="25" t="str">
        <f>IF(I758="","-",IFERROR(VLOOKUP(L758,Segédlisták!$B$3:$C$18,2,0),"-"))</f>
        <v>-</v>
      </c>
      <c r="N758" s="42" t="str">
        <f t="shared" si="268"/>
        <v>-</v>
      </c>
      <c r="O758" s="43"/>
      <c r="P758" s="44" t="str">
        <f t="shared" si="284"/>
        <v>-</v>
      </c>
      <c r="Q758" s="7" t="s">
        <v>1071</v>
      </c>
      <c r="R758" s="1"/>
      <c r="S758" s="1"/>
      <c r="T758" s="17" t="str">
        <f t="shared" si="269"/>
        <v>-</v>
      </c>
      <c r="U758" s="36" t="str">
        <f t="shared" ca="1" si="285"/>
        <v>-</v>
      </c>
      <c r="V758" s="37" t="str">
        <f t="shared" ca="1" si="286"/>
        <v>-</v>
      </c>
      <c r="W758" s="38" t="str">
        <f t="shared" si="287"/>
        <v>-</v>
      </c>
      <c r="X758" s="39" t="str">
        <f t="shared" si="288"/>
        <v>-</v>
      </c>
      <c r="Y758" s="36" t="str">
        <f t="shared" ca="1" si="289"/>
        <v>-</v>
      </c>
      <c r="Z758" s="37" t="str">
        <f t="shared" ca="1" si="290"/>
        <v>-</v>
      </c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39" t="str">
        <f t="shared" si="271"/>
        <v>-</v>
      </c>
      <c r="AN758" s="39" t="str">
        <f t="shared" si="272"/>
        <v>-</v>
      </c>
      <c r="AO758" s="39" t="str">
        <f t="shared" si="273"/>
        <v>-</v>
      </c>
      <c r="AP758" s="39" t="str">
        <f t="shared" si="274"/>
        <v>-</v>
      </c>
      <c r="AQ758" s="39" t="str">
        <f t="shared" si="275"/>
        <v>-</v>
      </c>
      <c r="AR758" s="39" t="str">
        <f t="shared" si="276"/>
        <v>-</v>
      </c>
      <c r="AS758" s="39" t="str">
        <f t="shared" si="277"/>
        <v>-</v>
      </c>
      <c r="AT758" s="39" t="str">
        <f t="shared" si="278"/>
        <v>-</v>
      </c>
      <c r="AU758" s="39" t="str">
        <f t="shared" si="279"/>
        <v>-</v>
      </c>
      <c r="AV758" s="39" t="str">
        <f t="shared" si="280"/>
        <v>-</v>
      </c>
      <c r="AW758" s="39" t="str">
        <f t="shared" si="281"/>
        <v>-</v>
      </c>
      <c r="AX758" s="39" t="str">
        <f t="shared" si="282"/>
        <v>-</v>
      </c>
      <c r="AY758" s="3"/>
      <c r="AZ758" s="26"/>
      <c r="BA758" s="26"/>
      <c r="BB758" s="34"/>
      <c r="BC758" s="26"/>
      <c r="BD758" s="34"/>
      <c r="BE758" s="34"/>
      <c r="BF758" s="34"/>
      <c r="BI758" s="26"/>
    </row>
    <row r="759" spans="1:61" s="4" customFormat="1" ht="13.9" customHeight="1" x14ac:dyDescent="0.25">
      <c r="A759" s="3"/>
      <c r="B759" s="9" t="s">
        <v>819</v>
      </c>
      <c r="C759" s="5"/>
      <c r="D759" s="6"/>
      <c r="E759" s="7"/>
      <c r="F759" s="7"/>
      <c r="G759" s="7"/>
      <c r="H759" s="6"/>
      <c r="I759" s="6"/>
      <c r="J759" s="6">
        <f t="shared" si="283"/>
        <v>0</v>
      </c>
      <c r="K759" s="13" t="str">
        <f t="shared" si="270"/>
        <v>-</v>
      </c>
      <c r="L759" s="6" t="str">
        <f t="shared" si="267"/>
        <v/>
      </c>
      <c r="M759" s="25" t="str">
        <f>IF(I759="","-",IFERROR(VLOOKUP(L759,Segédlisták!$B$3:$C$18,2,0),"-"))</f>
        <v>-</v>
      </c>
      <c r="N759" s="42" t="str">
        <f t="shared" si="268"/>
        <v>-</v>
      </c>
      <c r="O759" s="43"/>
      <c r="P759" s="44" t="str">
        <f t="shared" si="284"/>
        <v>-</v>
      </c>
      <c r="Q759" s="7" t="s">
        <v>1071</v>
      </c>
      <c r="R759" s="1"/>
      <c r="S759" s="1"/>
      <c r="T759" s="17" t="str">
        <f t="shared" si="269"/>
        <v>-</v>
      </c>
      <c r="U759" s="36" t="str">
        <f t="shared" ca="1" si="285"/>
        <v>-</v>
      </c>
      <c r="V759" s="37" t="str">
        <f t="shared" ca="1" si="286"/>
        <v>-</v>
      </c>
      <c r="W759" s="38" t="str">
        <f t="shared" si="287"/>
        <v>-</v>
      </c>
      <c r="X759" s="39" t="str">
        <f t="shared" si="288"/>
        <v>-</v>
      </c>
      <c r="Y759" s="36" t="str">
        <f t="shared" ca="1" si="289"/>
        <v>-</v>
      </c>
      <c r="Z759" s="37" t="str">
        <f t="shared" ca="1" si="290"/>
        <v>-</v>
      </c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39" t="str">
        <f t="shared" si="271"/>
        <v>-</v>
      </c>
      <c r="AN759" s="39" t="str">
        <f t="shared" si="272"/>
        <v>-</v>
      </c>
      <c r="AO759" s="39" t="str">
        <f t="shared" si="273"/>
        <v>-</v>
      </c>
      <c r="AP759" s="39" t="str">
        <f t="shared" si="274"/>
        <v>-</v>
      </c>
      <c r="AQ759" s="39" t="str">
        <f t="shared" si="275"/>
        <v>-</v>
      </c>
      <c r="AR759" s="39" t="str">
        <f t="shared" si="276"/>
        <v>-</v>
      </c>
      <c r="AS759" s="39" t="str">
        <f t="shared" si="277"/>
        <v>-</v>
      </c>
      <c r="AT759" s="39" t="str">
        <f t="shared" si="278"/>
        <v>-</v>
      </c>
      <c r="AU759" s="39" t="str">
        <f t="shared" si="279"/>
        <v>-</v>
      </c>
      <c r="AV759" s="39" t="str">
        <f t="shared" si="280"/>
        <v>-</v>
      </c>
      <c r="AW759" s="39" t="str">
        <f t="shared" si="281"/>
        <v>-</v>
      </c>
      <c r="AX759" s="39" t="str">
        <f t="shared" si="282"/>
        <v>-</v>
      </c>
      <c r="AY759" s="3"/>
      <c r="AZ759" s="26"/>
      <c r="BA759" s="26"/>
      <c r="BB759" s="34"/>
      <c r="BC759" s="26"/>
      <c r="BD759" s="34"/>
      <c r="BE759" s="34"/>
      <c r="BF759" s="34"/>
      <c r="BI759" s="26"/>
    </row>
    <row r="760" spans="1:61" s="4" customFormat="1" ht="13.9" customHeight="1" x14ac:dyDescent="0.25">
      <c r="A760" s="3"/>
      <c r="B760" s="9" t="s">
        <v>820</v>
      </c>
      <c r="C760" s="5"/>
      <c r="D760" s="6"/>
      <c r="E760" s="7"/>
      <c r="F760" s="7"/>
      <c r="G760" s="7"/>
      <c r="H760" s="6"/>
      <c r="I760" s="6"/>
      <c r="J760" s="6">
        <f t="shared" si="283"/>
        <v>0</v>
      </c>
      <c r="K760" s="13" t="str">
        <f t="shared" si="270"/>
        <v>-</v>
      </c>
      <c r="L760" s="6" t="str">
        <f t="shared" si="267"/>
        <v/>
      </c>
      <c r="M760" s="25" t="str">
        <f>IF(I760="","-",IFERROR(VLOOKUP(L760,Segédlisták!$B$3:$C$18,2,0),"-"))</f>
        <v>-</v>
      </c>
      <c r="N760" s="42" t="str">
        <f t="shared" si="268"/>
        <v>-</v>
      </c>
      <c r="O760" s="43"/>
      <c r="P760" s="44" t="str">
        <f t="shared" si="284"/>
        <v>-</v>
      </c>
      <c r="Q760" s="7" t="s">
        <v>1071</v>
      </c>
      <c r="R760" s="1"/>
      <c r="S760" s="1"/>
      <c r="T760" s="17" t="str">
        <f t="shared" si="269"/>
        <v>-</v>
      </c>
      <c r="U760" s="36" t="str">
        <f t="shared" ca="1" si="285"/>
        <v>-</v>
      </c>
      <c r="V760" s="37" t="str">
        <f t="shared" ca="1" si="286"/>
        <v>-</v>
      </c>
      <c r="W760" s="38" t="str">
        <f t="shared" si="287"/>
        <v>-</v>
      </c>
      <c r="X760" s="39" t="str">
        <f t="shared" si="288"/>
        <v>-</v>
      </c>
      <c r="Y760" s="36" t="str">
        <f t="shared" ca="1" si="289"/>
        <v>-</v>
      </c>
      <c r="Z760" s="37" t="str">
        <f t="shared" ca="1" si="290"/>
        <v>-</v>
      </c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39" t="str">
        <f t="shared" si="271"/>
        <v>-</v>
      </c>
      <c r="AN760" s="39" t="str">
        <f t="shared" si="272"/>
        <v>-</v>
      </c>
      <c r="AO760" s="39" t="str">
        <f t="shared" si="273"/>
        <v>-</v>
      </c>
      <c r="AP760" s="39" t="str">
        <f t="shared" si="274"/>
        <v>-</v>
      </c>
      <c r="AQ760" s="39" t="str">
        <f t="shared" si="275"/>
        <v>-</v>
      </c>
      <c r="AR760" s="39" t="str">
        <f t="shared" si="276"/>
        <v>-</v>
      </c>
      <c r="AS760" s="39" t="str">
        <f t="shared" si="277"/>
        <v>-</v>
      </c>
      <c r="AT760" s="39" t="str">
        <f t="shared" si="278"/>
        <v>-</v>
      </c>
      <c r="AU760" s="39" t="str">
        <f t="shared" si="279"/>
        <v>-</v>
      </c>
      <c r="AV760" s="39" t="str">
        <f t="shared" si="280"/>
        <v>-</v>
      </c>
      <c r="AW760" s="39" t="str">
        <f t="shared" si="281"/>
        <v>-</v>
      </c>
      <c r="AX760" s="39" t="str">
        <f t="shared" si="282"/>
        <v>-</v>
      </c>
      <c r="AY760" s="3"/>
      <c r="AZ760" s="26"/>
      <c r="BA760" s="26"/>
      <c r="BB760" s="34"/>
      <c r="BC760" s="26"/>
      <c r="BD760" s="34"/>
      <c r="BE760" s="34"/>
      <c r="BF760" s="34"/>
      <c r="BI760" s="26"/>
    </row>
    <row r="761" spans="1:61" s="4" customFormat="1" ht="13.9" customHeight="1" x14ac:dyDescent="0.25">
      <c r="A761" s="3"/>
      <c r="B761" s="9" t="s">
        <v>821</v>
      </c>
      <c r="C761" s="5"/>
      <c r="D761" s="6"/>
      <c r="E761" s="7"/>
      <c r="F761" s="7"/>
      <c r="G761" s="7"/>
      <c r="H761" s="6"/>
      <c r="I761" s="6"/>
      <c r="J761" s="6">
        <f t="shared" si="283"/>
        <v>0</v>
      </c>
      <c r="K761" s="13" t="str">
        <f t="shared" si="270"/>
        <v>-</v>
      </c>
      <c r="L761" s="6" t="str">
        <f t="shared" si="267"/>
        <v/>
      </c>
      <c r="M761" s="25" t="str">
        <f>IF(I761="","-",IFERROR(VLOOKUP(L761,Segédlisták!$B$3:$C$18,2,0),"-"))</f>
        <v>-</v>
      </c>
      <c r="N761" s="42" t="str">
        <f t="shared" si="268"/>
        <v>-</v>
      </c>
      <c r="O761" s="43"/>
      <c r="P761" s="44" t="str">
        <f t="shared" si="284"/>
        <v>-</v>
      </c>
      <c r="Q761" s="7" t="s">
        <v>1071</v>
      </c>
      <c r="R761" s="1"/>
      <c r="S761" s="1"/>
      <c r="T761" s="17" t="str">
        <f t="shared" si="269"/>
        <v>-</v>
      </c>
      <c r="U761" s="36" t="str">
        <f t="shared" ca="1" si="285"/>
        <v>-</v>
      </c>
      <c r="V761" s="37" t="str">
        <f t="shared" ca="1" si="286"/>
        <v>-</v>
      </c>
      <c r="W761" s="38" t="str">
        <f t="shared" si="287"/>
        <v>-</v>
      </c>
      <c r="X761" s="39" t="str">
        <f t="shared" si="288"/>
        <v>-</v>
      </c>
      <c r="Y761" s="36" t="str">
        <f t="shared" ca="1" si="289"/>
        <v>-</v>
      </c>
      <c r="Z761" s="37" t="str">
        <f t="shared" ca="1" si="290"/>
        <v>-</v>
      </c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39" t="str">
        <f t="shared" si="271"/>
        <v>-</v>
      </c>
      <c r="AN761" s="39" t="str">
        <f t="shared" si="272"/>
        <v>-</v>
      </c>
      <c r="AO761" s="39" t="str">
        <f t="shared" si="273"/>
        <v>-</v>
      </c>
      <c r="AP761" s="39" t="str">
        <f t="shared" si="274"/>
        <v>-</v>
      </c>
      <c r="AQ761" s="39" t="str">
        <f t="shared" si="275"/>
        <v>-</v>
      </c>
      <c r="AR761" s="39" t="str">
        <f t="shared" si="276"/>
        <v>-</v>
      </c>
      <c r="AS761" s="39" t="str">
        <f t="shared" si="277"/>
        <v>-</v>
      </c>
      <c r="AT761" s="39" t="str">
        <f t="shared" si="278"/>
        <v>-</v>
      </c>
      <c r="AU761" s="39" t="str">
        <f t="shared" si="279"/>
        <v>-</v>
      </c>
      <c r="AV761" s="39" t="str">
        <f t="shared" si="280"/>
        <v>-</v>
      </c>
      <c r="AW761" s="39" t="str">
        <f t="shared" si="281"/>
        <v>-</v>
      </c>
      <c r="AX761" s="39" t="str">
        <f t="shared" si="282"/>
        <v>-</v>
      </c>
      <c r="AY761" s="3"/>
      <c r="AZ761" s="26"/>
      <c r="BA761" s="26"/>
      <c r="BB761" s="34"/>
      <c r="BC761" s="26"/>
      <c r="BD761" s="34"/>
      <c r="BE761" s="34"/>
      <c r="BF761" s="34"/>
      <c r="BI761" s="26"/>
    </row>
    <row r="762" spans="1:61" s="4" customFormat="1" ht="13.9" customHeight="1" x14ac:dyDescent="0.25">
      <c r="A762" s="3"/>
      <c r="B762" s="9" t="s">
        <v>822</v>
      </c>
      <c r="C762" s="5"/>
      <c r="D762" s="6"/>
      <c r="E762" s="7"/>
      <c r="F762" s="7"/>
      <c r="G762" s="7"/>
      <c r="H762" s="6"/>
      <c r="I762" s="6"/>
      <c r="J762" s="6">
        <f t="shared" si="283"/>
        <v>0</v>
      </c>
      <c r="K762" s="13" t="str">
        <f t="shared" si="270"/>
        <v>-</v>
      </c>
      <c r="L762" s="6" t="str">
        <f t="shared" si="267"/>
        <v/>
      </c>
      <c r="M762" s="25" t="str">
        <f>IF(I762="","-",IFERROR(VLOOKUP(L762,Segédlisták!$B$3:$C$18,2,0),"-"))</f>
        <v>-</v>
      </c>
      <c r="N762" s="42" t="str">
        <f t="shared" si="268"/>
        <v>-</v>
      </c>
      <c r="O762" s="43"/>
      <c r="P762" s="44" t="str">
        <f t="shared" si="284"/>
        <v>-</v>
      </c>
      <c r="Q762" s="7" t="s">
        <v>1071</v>
      </c>
      <c r="R762" s="1"/>
      <c r="S762" s="1"/>
      <c r="T762" s="17" t="str">
        <f t="shared" si="269"/>
        <v>-</v>
      </c>
      <c r="U762" s="36" t="str">
        <f t="shared" ca="1" si="285"/>
        <v>-</v>
      </c>
      <c r="V762" s="37" t="str">
        <f t="shared" ca="1" si="286"/>
        <v>-</v>
      </c>
      <c r="W762" s="38" t="str">
        <f t="shared" si="287"/>
        <v>-</v>
      </c>
      <c r="X762" s="39" t="str">
        <f t="shared" si="288"/>
        <v>-</v>
      </c>
      <c r="Y762" s="36" t="str">
        <f t="shared" ca="1" si="289"/>
        <v>-</v>
      </c>
      <c r="Z762" s="37" t="str">
        <f t="shared" ca="1" si="290"/>
        <v>-</v>
      </c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39" t="str">
        <f t="shared" si="271"/>
        <v>-</v>
      </c>
      <c r="AN762" s="39" t="str">
        <f t="shared" si="272"/>
        <v>-</v>
      </c>
      <c r="AO762" s="39" t="str">
        <f t="shared" si="273"/>
        <v>-</v>
      </c>
      <c r="AP762" s="39" t="str">
        <f t="shared" si="274"/>
        <v>-</v>
      </c>
      <c r="AQ762" s="39" t="str">
        <f t="shared" si="275"/>
        <v>-</v>
      </c>
      <c r="AR762" s="39" t="str">
        <f t="shared" si="276"/>
        <v>-</v>
      </c>
      <c r="AS762" s="39" t="str">
        <f t="shared" si="277"/>
        <v>-</v>
      </c>
      <c r="AT762" s="39" t="str">
        <f t="shared" si="278"/>
        <v>-</v>
      </c>
      <c r="AU762" s="39" t="str">
        <f t="shared" si="279"/>
        <v>-</v>
      </c>
      <c r="AV762" s="39" t="str">
        <f t="shared" si="280"/>
        <v>-</v>
      </c>
      <c r="AW762" s="39" t="str">
        <f t="shared" si="281"/>
        <v>-</v>
      </c>
      <c r="AX762" s="39" t="str">
        <f t="shared" si="282"/>
        <v>-</v>
      </c>
      <c r="AY762" s="3"/>
      <c r="AZ762" s="26"/>
      <c r="BA762" s="26"/>
      <c r="BB762" s="34"/>
      <c r="BC762" s="26"/>
      <c r="BD762" s="34"/>
      <c r="BE762" s="34"/>
      <c r="BF762" s="34"/>
      <c r="BI762" s="26"/>
    </row>
    <row r="763" spans="1:61" s="4" customFormat="1" ht="13.9" customHeight="1" x14ac:dyDescent="0.25">
      <c r="A763" s="3"/>
      <c r="B763" s="9" t="s">
        <v>823</v>
      </c>
      <c r="C763" s="5"/>
      <c r="D763" s="6"/>
      <c r="E763" s="7"/>
      <c r="F763" s="7"/>
      <c r="G763" s="7"/>
      <c r="H763" s="6"/>
      <c r="I763" s="6"/>
      <c r="J763" s="6">
        <f t="shared" si="283"/>
        <v>0</v>
      </c>
      <c r="K763" s="13" t="str">
        <f t="shared" si="270"/>
        <v>-</v>
      </c>
      <c r="L763" s="6" t="str">
        <f t="shared" si="267"/>
        <v/>
      </c>
      <c r="M763" s="25" t="str">
        <f>IF(I763="","-",IFERROR(VLOOKUP(L763,Segédlisták!$B$3:$C$18,2,0),"-"))</f>
        <v>-</v>
      </c>
      <c r="N763" s="42" t="str">
        <f t="shared" si="268"/>
        <v>-</v>
      </c>
      <c r="O763" s="43"/>
      <c r="P763" s="44" t="str">
        <f t="shared" si="284"/>
        <v>-</v>
      </c>
      <c r="Q763" s="7" t="s">
        <v>1071</v>
      </c>
      <c r="R763" s="1"/>
      <c r="S763" s="1"/>
      <c r="T763" s="17" t="str">
        <f t="shared" si="269"/>
        <v>-</v>
      </c>
      <c r="U763" s="36" t="str">
        <f t="shared" ca="1" si="285"/>
        <v>-</v>
      </c>
      <c r="V763" s="37" t="str">
        <f t="shared" ca="1" si="286"/>
        <v>-</v>
      </c>
      <c r="W763" s="38" t="str">
        <f t="shared" si="287"/>
        <v>-</v>
      </c>
      <c r="X763" s="39" t="str">
        <f t="shared" si="288"/>
        <v>-</v>
      </c>
      <c r="Y763" s="36" t="str">
        <f t="shared" ca="1" si="289"/>
        <v>-</v>
      </c>
      <c r="Z763" s="37" t="str">
        <f t="shared" ca="1" si="290"/>
        <v>-</v>
      </c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39" t="str">
        <f t="shared" si="271"/>
        <v>-</v>
      </c>
      <c r="AN763" s="39" t="str">
        <f t="shared" si="272"/>
        <v>-</v>
      </c>
      <c r="AO763" s="39" t="str">
        <f t="shared" si="273"/>
        <v>-</v>
      </c>
      <c r="AP763" s="39" t="str">
        <f t="shared" si="274"/>
        <v>-</v>
      </c>
      <c r="AQ763" s="39" t="str">
        <f t="shared" si="275"/>
        <v>-</v>
      </c>
      <c r="AR763" s="39" t="str">
        <f t="shared" si="276"/>
        <v>-</v>
      </c>
      <c r="AS763" s="39" t="str">
        <f t="shared" si="277"/>
        <v>-</v>
      </c>
      <c r="AT763" s="39" t="str">
        <f t="shared" si="278"/>
        <v>-</v>
      </c>
      <c r="AU763" s="39" t="str">
        <f t="shared" si="279"/>
        <v>-</v>
      </c>
      <c r="AV763" s="39" t="str">
        <f t="shared" si="280"/>
        <v>-</v>
      </c>
      <c r="AW763" s="39" t="str">
        <f t="shared" si="281"/>
        <v>-</v>
      </c>
      <c r="AX763" s="39" t="str">
        <f t="shared" si="282"/>
        <v>-</v>
      </c>
      <c r="AY763" s="3"/>
      <c r="AZ763" s="26"/>
      <c r="BA763" s="26"/>
      <c r="BB763" s="34"/>
      <c r="BC763" s="26"/>
      <c r="BD763" s="34"/>
      <c r="BE763" s="34"/>
      <c r="BF763" s="34"/>
      <c r="BI763" s="26"/>
    </row>
    <row r="764" spans="1:61" s="4" customFormat="1" ht="13.9" customHeight="1" x14ac:dyDescent="0.25">
      <c r="A764" s="3"/>
      <c r="B764" s="9" t="s">
        <v>824</v>
      </c>
      <c r="C764" s="5"/>
      <c r="D764" s="6"/>
      <c r="E764" s="7"/>
      <c r="F764" s="7"/>
      <c r="G764" s="7"/>
      <c r="H764" s="6"/>
      <c r="I764" s="6"/>
      <c r="J764" s="6">
        <f t="shared" si="283"/>
        <v>0</v>
      </c>
      <c r="K764" s="13" t="str">
        <f t="shared" si="270"/>
        <v>-</v>
      </c>
      <c r="L764" s="6" t="str">
        <f t="shared" si="267"/>
        <v/>
      </c>
      <c r="M764" s="25" t="str">
        <f>IF(I764="","-",IFERROR(VLOOKUP(L764,Segédlisták!$B$3:$C$18,2,0),"-"))</f>
        <v>-</v>
      </c>
      <c r="N764" s="42" t="str">
        <f t="shared" si="268"/>
        <v>-</v>
      </c>
      <c r="O764" s="43"/>
      <c r="P764" s="44" t="str">
        <f t="shared" si="284"/>
        <v>-</v>
      </c>
      <c r="Q764" s="7" t="s">
        <v>1071</v>
      </c>
      <c r="R764" s="1"/>
      <c r="S764" s="1"/>
      <c r="T764" s="17" t="str">
        <f t="shared" si="269"/>
        <v>-</v>
      </c>
      <c r="U764" s="36" t="str">
        <f t="shared" ca="1" si="285"/>
        <v>-</v>
      </c>
      <c r="V764" s="37" t="str">
        <f t="shared" ca="1" si="286"/>
        <v>-</v>
      </c>
      <c r="W764" s="38" t="str">
        <f t="shared" si="287"/>
        <v>-</v>
      </c>
      <c r="X764" s="39" t="str">
        <f t="shared" si="288"/>
        <v>-</v>
      </c>
      <c r="Y764" s="36" t="str">
        <f t="shared" ca="1" si="289"/>
        <v>-</v>
      </c>
      <c r="Z764" s="37" t="str">
        <f t="shared" ca="1" si="290"/>
        <v>-</v>
      </c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39" t="str">
        <f t="shared" si="271"/>
        <v>-</v>
      </c>
      <c r="AN764" s="39" t="str">
        <f t="shared" si="272"/>
        <v>-</v>
      </c>
      <c r="AO764" s="39" t="str">
        <f t="shared" si="273"/>
        <v>-</v>
      </c>
      <c r="AP764" s="39" t="str">
        <f t="shared" si="274"/>
        <v>-</v>
      </c>
      <c r="AQ764" s="39" t="str">
        <f t="shared" si="275"/>
        <v>-</v>
      </c>
      <c r="AR764" s="39" t="str">
        <f t="shared" si="276"/>
        <v>-</v>
      </c>
      <c r="AS764" s="39" t="str">
        <f t="shared" si="277"/>
        <v>-</v>
      </c>
      <c r="AT764" s="39" t="str">
        <f t="shared" si="278"/>
        <v>-</v>
      </c>
      <c r="AU764" s="39" t="str">
        <f t="shared" si="279"/>
        <v>-</v>
      </c>
      <c r="AV764" s="39" t="str">
        <f t="shared" si="280"/>
        <v>-</v>
      </c>
      <c r="AW764" s="39" t="str">
        <f t="shared" si="281"/>
        <v>-</v>
      </c>
      <c r="AX764" s="39" t="str">
        <f t="shared" si="282"/>
        <v>-</v>
      </c>
      <c r="AY764" s="3"/>
      <c r="AZ764" s="26"/>
      <c r="BA764" s="26"/>
      <c r="BB764" s="34"/>
      <c r="BC764" s="26"/>
      <c r="BD764" s="34"/>
      <c r="BE764" s="34"/>
      <c r="BF764" s="34"/>
      <c r="BI764" s="26"/>
    </row>
    <row r="765" spans="1:61" s="4" customFormat="1" ht="13.9" customHeight="1" x14ac:dyDescent="0.25">
      <c r="A765" s="3"/>
      <c r="B765" s="9" t="s">
        <v>825</v>
      </c>
      <c r="C765" s="5"/>
      <c r="D765" s="6"/>
      <c r="E765" s="7"/>
      <c r="F765" s="7"/>
      <c r="G765" s="7"/>
      <c r="H765" s="6"/>
      <c r="I765" s="6"/>
      <c r="J765" s="6">
        <f t="shared" si="283"/>
        <v>0</v>
      </c>
      <c r="K765" s="13" t="str">
        <f t="shared" si="270"/>
        <v>-</v>
      </c>
      <c r="L765" s="6" t="str">
        <f t="shared" si="267"/>
        <v/>
      </c>
      <c r="M765" s="25" t="str">
        <f>IF(I765="","-",IFERROR(VLOOKUP(L765,Segédlisták!$B$3:$C$18,2,0),"-"))</f>
        <v>-</v>
      </c>
      <c r="N765" s="42" t="str">
        <f t="shared" si="268"/>
        <v>-</v>
      </c>
      <c r="O765" s="43"/>
      <c r="P765" s="44" t="str">
        <f t="shared" si="284"/>
        <v>-</v>
      </c>
      <c r="Q765" s="7" t="s">
        <v>1071</v>
      </c>
      <c r="R765" s="1"/>
      <c r="S765" s="1"/>
      <c r="T765" s="17" t="str">
        <f t="shared" si="269"/>
        <v>-</v>
      </c>
      <c r="U765" s="36" t="str">
        <f t="shared" ca="1" si="285"/>
        <v>-</v>
      </c>
      <c r="V765" s="37" t="str">
        <f t="shared" ca="1" si="286"/>
        <v>-</v>
      </c>
      <c r="W765" s="38" t="str">
        <f t="shared" si="287"/>
        <v>-</v>
      </c>
      <c r="X765" s="39" t="str">
        <f t="shared" si="288"/>
        <v>-</v>
      </c>
      <c r="Y765" s="36" t="str">
        <f t="shared" ca="1" si="289"/>
        <v>-</v>
      </c>
      <c r="Z765" s="37" t="str">
        <f t="shared" ca="1" si="290"/>
        <v>-</v>
      </c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39" t="str">
        <f t="shared" si="271"/>
        <v>-</v>
      </c>
      <c r="AN765" s="39" t="str">
        <f t="shared" si="272"/>
        <v>-</v>
      </c>
      <c r="AO765" s="39" t="str">
        <f t="shared" si="273"/>
        <v>-</v>
      </c>
      <c r="AP765" s="39" t="str">
        <f t="shared" si="274"/>
        <v>-</v>
      </c>
      <c r="AQ765" s="39" t="str">
        <f t="shared" si="275"/>
        <v>-</v>
      </c>
      <c r="AR765" s="39" t="str">
        <f t="shared" si="276"/>
        <v>-</v>
      </c>
      <c r="AS765" s="39" t="str">
        <f t="shared" si="277"/>
        <v>-</v>
      </c>
      <c r="AT765" s="39" t="str">
        <f t="shared" si="278"/>
        <v>-</v>
      </c>
      <c r="AU765" s="39" t="str">
        <f t="shared" si="279"/>
        <v>-</v>
      </c>
      <c r="AV765" s="39" t="str">
        <f t="shared" si="280"/>
        <v>-</v>
      </c>
      <c r="AW765" s="39" t="str">
        <f t="shared" si="281"/>
        <v>-</v>
      </c>
      <c r="AX765" s="39" t="str">
        <f t="shared" si="282"/>
        <v>-</v>
      </c>
      <c r="AY765" s="3"/>
      <c r="AZ765" s="26"/>
      <c r="BA765" s="26"/>
      <c r="BB765" s="34"/>
      <c r="BC765" s="26"/>
      <c r="BD765" s="34"/>
      <c r="BE765" s="34"/>
      <c r="BF765" s="34"/>
      <c r="BI765" s="26"/>
    </row>
    <row r="766" spans="1:61" s="4" customFormat="1" ht="13.9" customHeight="1" x14ac:dyDescent="0.25">
      <c r="A766" s="3"/>
      <c r="B766" s="9" t="s">
        <v>826</v>
      </c>
      <c r="C766" s="5"/>
      <c r="D766" s="6"/>
      <c r="E766" s="7"/>
      <c r="F766" s="7"/>
      <c r="G766" s="7"/>
      <c r="H766" s="6"/>
      <c r="I766" s="6"/>
      <c r="J766" s="6">
        <f t="shared" si="283"/>
        <v>0</v>
      </c>
      <c r="K766" s="13" t="str">
        <f t="shared" si="270"/>
        <v>-</v>
      </c>
      <c r="L766" s="6" t="str">
        <f t="shared" si="267"/>
        <v/>
      </c>
      <c r="M766" s="25" t="str">
        <f>IF(I766="","-",IFERROR(VLOOKUP(L766,Segédlisták!$B$3:$C$18,2,0),"-"))</f>
        <v>-</v>
      </c>
      <c r="N766" s="42" t="str">
        <f t="shared" si="268"/>
        <v>-</v>
      </c>
      <c r="O766" s="43"/>
      <c r="P766" s="44" t="str">
        <f t="shared" si="284"/>
        <v>-</v>
      </c>
      <c r="Q766" s="7" t="s">
        <v>1071</v>
      </c>
      <c r="R766" s="1"/>
      <c r="S766" s="1"/>
      <c r="T766" s="17" t="str">
        <f t="shared" si="269"/>
        <v>-</v>
      </c>
      <c r="U766" s="36" t="str">
        <f t="shared" ca="1" si="285"/>
        <v>-</v>
      </c>
      <c r="V766" s="37" t="str">
        <f t="shared" ca="1" si="286"/>
        <v>-</v>
      </c>
      <c r="W766" s="38" t="str">
        <f t="shared" si="287"/>
        <v>-</v>
      </c>
      <c r="X766" s="39" t="str">
        <f t="shared" si="288"/>
        <v>-</v>
      </c>
      <c r="Y766" s="36" t="str">
        <f t="shared" ca="1" si="289"/>
        <v>-</v>
      </c>
      <c r="Z766" s="37" t="str">
        <f t="shared" ca="1" si="290"/>
        <v>-</v>
      </c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39" t="str">
        <f t="shared" si="271"/>
        <v>-</v>
      </c>
      <c r="AN766" s="39" t="str">
        <f t="shared" si="272"/>
        <v>-</v>
      </c>
      <c r="AO766" s="39" t="str">
        <f t="shared" si="273"/>
        <v>-</v>
      </c>
      <c r="AP766" s="39" t="str">
        <f t="shared" si="274"/>
        <v>-</v>
      </c>
      <c r="AQ766" s="39" t="str">
        <f t="shared" si="275"/>
        <v>-</v>
      </c>
      <c r="AR766" s="39" t="str">
        <f t="shared" si="276"/>
        <v>-</v>
      </c>
      <c r="AS766" s="39" t="str">
        <f t="shared" si="277"/>
        <v>-</v>
      </c>
      <c r="AT766" s="39" t="str">
        <f t="shared" si="278"/>
        <v>-</v>
      </c>
      <c r="AU766" s="39" t="str">
        <f t="shared" si="279"/>
        <v>-</v>
      </c>
      <c r="AV766" s="39" t="str">
        <f t="shared" si="280"/>
        <v>-</v>
      </c>
      <c r="AW766" s="39" t="str">
        <f t="shared" si="281"/>
        <v>-</v>
      </c>
      <c r="AX766" s="39" t="str">
        <f t="shared" si="282"/>
        <v>-</v>
      </c>
      <c r="AY766" s="3"/>
      <c r="AZ766" s="26"/>
      <c r="BA766" s="26"/>
      <c r="BB766" s="34"/>
      <c r="BC766" s="26"/>
      <c r="BD766" s="34"/>
      <c r="BE766" s="34"/>
      <c r="BF766" s="34"/>
      <c r="BI766" s="26"/>
    </row>
    <row r="767" spans="1:61" s="4" customFormat="1" ht="13.9" customHeight="1" x14ac:dyDescent="0.25">
      <c r="A767" s="3"/>
      <c r="B767" s="9" t="s">
        <v>827</v>
      </c>
      <c r="C767" s="5"/>
      <c r="D767" s="6"/>
      <c r="E767" s="7"/>
      <c r="F767" s="7"/>
      <c r="G767" s="7"/>
      <c r="H767" s="6"/>
      <c r="I767" s="6"/>
      <c r="J767" s="6">
        <f t="shared" si="283"/>
        <v>0</v>
      </c>
      <c r="K767" s="13" t="str">
        <f t="shared" si="270"/>
        <v>-</v>
      </c>
      <c r="L767" s="6" t="str">
        <f t="shared" ref="L767:L830" si="291">RIGHT(LEFT(I767,5),2)</f>
        <v/>
      </c>
      <c r="M767" s="25" t="str">
        <f>IF(I767="","-",IFERROR(VLOOKUP(L767,Segédlisták!$B$3:$C$18,2,0),"-"))</f>
        <v>-</v>
      </c>
      <c r="N767" s="42" t="str">
        <f t="shared" ref="N767:N830" si="292">IF(O767="","-",15*O767)</f>
        <v>-</v>
      </c>
      <c r="O767" s="43"/>
      <c r="P767" s="44" t="str">
        <f t="shared" si="284"/>
        <v>-</v>
      </c>
      <c r="Q767" s="7" t="s">
        <v>1071</v>
      </c>
      <c r="R767" s="1"/>
      <c r="S767" s="1"/>
      <c r="T767" s="17" t="str">
        <f t="shared" ref="T767:T830" si="293">IF(OR($R767="",S767=""),"-",DATEDIF(R767,S767,"m"))</f>
        <v>-</v>
      </c>
      <c r="U767" s="36" t="str">
        <f t="shared" ca="1" si="285"/>
        <v>-</v>
      </c>
      <c r="V767" s="37" t="str">
        <f t="shared" ca="1" si="286"/>
        <v>-</v>
      </c>
      <c r="W767" s="38" t="str">
        <f t="shared" si="287"/>
        <v>-</v>
      </c>
      <c r="X767" s="39" t="str">
        <f t="shared" si="288"/>
        <v>-</v>
      </c>
      <c r="Y767" s="36" t="str">
        <f t="shared" ca="1" si="289"/>
        <v>-</v>
      </c>
      <c r="Z767" s="37" t="str">
        <f t="shared" ca="1" si="290"/>
        <v>-</v>
      </c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39" t="str">
        <f t="shared" si="271"/>
        <v>-</v>
      </c>
      <c r="AN767" s="39" t="str">
        <f t="shared" si="272"/>
        <v>-</v>
      </c>
      <c r="AO767" s="39" t="str">
        <f t="shared" si="273"/>
        <v>-</v>
      </c>
      <c r="AP767" s="39" t="str">
        <f t="shared" si="274"/>
        <v>-</v>
      </c>
      <c r="AQ767" s="39" t="str">
        <f t="shared" si="275"/>
        <v>-</v>
      </c>
      <c r="AR767" s="39" t="str">
        <f t="shared" si="276"/>
        <v>-</v>
      </c>
      <c r="AS767" s="39" t="str">
        <f t="shared" si="277"/>
        <v>-</v>
      </c>
      <c r="AT767" s="39" t="str">
        <f t="shared" si="278"/>
        <v>-</v>
      </c>
      <c r="AU767" s="39" t="str">
        <f t="shared" si="279"/>
        <v>-</v>
      </c>
      <c r="AV767" s="39" t="str">
        <f t="shared" si="280"/>
        <v>-</v>
      </c>
      <c r="AW767" s="39" t="str">
        <f t="shared" si="281"/>
        <v>-</v>
      </c>
      <c r="AX767" s="39" t="str">
        <f t="shared" si="282"/>
        <v>-</v>
      </c>
      <c r="AY767" s="3"/>
      <c r="AZ767" s="26"/>
      <c r="BA767" s="26"/>
      <c r="BB767" s="34"/>
      <c r="BC767" s="26"/>
      <c r="BD767" s="34"/>
      <c r="BE767" s="34"/>
      <c r="BF767" s="34"/>
      <c r="BI767" s="26"/>
    </row>
    <row r="768" spans="1:61" s="4" customFormat="1" ht="13.9" customHeight="1" x14ac:dyDescent="0.25">
      <c r="A768" s="3"/>
      <c r="B768" s="9" t="s">
        <v>828</v>
      </c>
      <c r="C768" s="5"/>
      <c r="D768" s="6"/>
      <c r="E768" s="7"/>
      <c r="F768" s="7"/>
      <c r="G768" s="7"/>
      <c r="H768" s="6"/>
      <c r="I768" s="6"/>
      <c r="J768" s="6">
        <f t="shared" si="283"/>
        <v>0</v>
      </c>
      <c r="K768" s="13" t="str">
        <f t="shared" si="270"/>
        <v>-</v>
      </c>
      <c r="L768" s="6" t="str">
        <f t="shared" si="291"/>
        <v/>
      </c>
      <c r="M768" s="25" t="str">
        <f>IF(I768="","-",IFERROR(VLOOKUP(L768,Segédlisták!$B$3:$C$18,2,0),"-"))</f>
        <v>-</v>
      </c>
      <c r="N768" s="42" t="str">
        <f t="shared" si="292"/>
        <v>-</v>
      </c>
      <c r="O768" s="43"/>
      <c r="P768" s="44" t="str">
        <f t="shared" si="284"/>
        <v>-</v>
      </c>
      <c r="Q768" s="7" t="s">
        <v>1071</v>
      </c>
      <c r="R768" s="1"/>
      <c r="S768" s="1"/>
      <c r="T768" s="17" t="str">
        <f t="shared" si="293"/>
        <v>-</v>
      </c>
      <c r="U768" s="36" t="str">
        <f t="shared" ca="1" si="285"/>
        <v>-</v>
      </c>
      <c r="V768" s="37" t="str">
        <f t="shared" ca="1" si="286"/>
        <v>-</v>
      </c>
      <c r="W768" s="38" t="str">
        <f t="shared" si="287"/>
        <v>-</v>
      </c>
      <c r="X768" s="39" t="str">
        <f t="shared" si="288"/>
        <v>-</v>
      </c>
      <c r="Y768" s="36" t="str">
        <f t="shared" ca="1" si="289"/>
        <v>-</v>
      </c>
      <c r="Z768" s="37" t="str">
        <f t="shared" ca="1" si="290"/>
        <v>-</v>
      </c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39" t="str">
        <f t="shared" si="271"/>
        <v>-</v>
      </c>
      <c r="AN768" s="39" t="str">
        <f t="shared" si="272"/>
        <v>-</v>
      </c>
      <c r="AO768" s="39" t="str">
        <f t="shared" si="273"/>
        <v>-</v>
      </c>
      <c r="AP768" s="39" t="str">
        <f t="shared" si="274"/>
        <v>-</v>
      </c>
      <c r="AQ768" s="39" t="str">
        <f t="shared" si="275"/>
        <v>-</v>
      </c>
      <c r="AR768" s="39" t="str">
        <f t="shared" si="276"/>
        <v>-</v>
      </c>
      <c r="AS768" s="39" t="str">
        <f t="shared" si="277"/>
        <v>-</v>
      </c>
      <c r="AT768" s="39" t="str">
        <f t="shared" si="278"/>
        <v>-</v>
      </c>
      <c r="AU768" s="39" t="str">
        <f t="shared" si="279"/>
        <v>-</v>
      </c>
      <c r="AV768" s="39" t="str">
        <f t="shared" si="280"/>
        <v>-</v>
      </c>
      <c r="AW768" s="39" t="str">
        <f t="shared" si="281"/>
        <v>-</v>
      </c>
      <c r="AX768" s="39" t="str">
        <f t="shared" si="282"/>
        <v>-</v>
      </c>
      <c r="AY768" s="3"/>
      <c r="AZ768" s="26"/>
      <c r="BA768" s="26"/>
      <c r="BB768" s="34"/>
      <c r="BC768" s="26"/>
      <c r="BD768" s="34"/>
      <c r="BE768" s="34"/>
      <c r="BF768" s="34"/>
      <c r="BI768" s="26"/>
    </row>
    <row r="769" spans="1:61" s="4" customFormat="1" ht="13.9" customHeight="1" x14ac:dyDescent="0.25">
      <c r="A769" s="3"/>
      <c r="B769" s="9" t="s">
        <v>829</v>
      </c>
      <c r="C769" s="5"/>
      <c r="D769" s="6"/>
      <c r="E769" s="7"/>
      <c r="F769" s="7"/>
      <c r="G769" s="7"/>
      <c r="H769" s="6"/>
      <c r="I769" s="6"/>
      <c r="J769" s="6">
        <f t="shared" si="283"/>
        <v>0</v>
      </c>
      <c r="K769" s="13" t="str">
        <f t="shared" si="270"/>
        <v>-</v>
      </c>
      <c r="L769" s="6" t="str">
        <f t="shared" si="291"/>
        <v/>
      </c>
      <c r="M769" s="25" t="str">
        <f>IF(I769="","-",IFERROR(VLOOKUP(L769,Segédlisták!$B$3:$C$18,2,0),"-"))</f>
        <v>-</v>
      </c>
      <c r="N769" s="42" t="str">
        <f t="shared" si="292"/>
        <v>-</v>
      </c>
      <c r="O769" s="43"/>
      <c r="P769" s="44" t="str">
        <f t="shared" si="284"/>
        <v>-</v>
      </c>
      <c r="Q769" s="7" t="s">
        <v>1071</v>
      </c>
      <c r="R769" s="1"/>
      <c r="S769" s="1"/>
      <c r="T769" s="17" t="str">
        <f t="shared" si="293"/>
        <v>-</v>
      </c>
      <c r="U769" s="36" t="str">
        <f t="shared" ca="1" si="285"/>
        <v>-</v>
      </c>
      <c r="V769" s="37" t="str">
        <f t="shared" ca="1" si="286"/>
        <v>-</v>
      </c>
      <c r="W769" s="38" t="str">
        <f t="shared" si="287"/>
        <v>-</v>
      </c>
      <c r="X769" s="39" t="str">
        <f t="shared" si="288"/>
        <v>-</v>
      </c>
      <c r="Y769" s="36" t="str">
        <f t="shared" ca="1" si="289"/>
        <v>-</v>
      </c>
      <c r="Z769" s="37" t="str">
        <f t="shared" ca="1" si="290"/>
        <v>-</v>
      </c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39" t="str">
        <f t="shared" si="271"/>
        <v>-</v>
      </c>
      <c r="AN769" s="39" t="str">
        <f t="shared" si="272"/>
        <v>-</v>
      </c>
      <c r="AO769" s="39" t="str">
        <f t="shared" si="273"/>
        <v>-</v>
      </c>
      <c r="AP769" s="39" t="str">
        <f t="shared" si="274"/>
        <v>-</v>
      </c>
      <c r="AQ769" s="39" t="str">
        <f t="shared" si="275"/>
        <v>-</v>
      </c>
      <c r="AR769" s="39" t="str">
        <f t="shared" si="276"/>
        <v>-</v>
      </c>
      <c r="AS769" s="39" t="str">
        <f t="shared" si="277"/>
        <v>-</v>
      </c>
      <c r="AT769" s="39" t="str">
        <f t="shared" si="278"/>
        <v>-</v>
      </c>
      <c r="AU769" s="39" t="str">
        <f t="shared" si="279"/>
        <v>-</v>
      </c>
      <c r="AV769" s="39" t="str">
        <f t="shared" si="280"/>
        <v>-</v>
      </c>
      <c r="AW769" s="39" t="str">
        <f t="shared" si="281"/>
        <v>-</v>
      </c>
      <c r="AX769" s="39" t="str">
        <f t="shared" si="282"/>
        <v>-</v>
      </c>
      <c r="AY769" s="3"/>
      <c r="AZ769" s="26"/>
      <c r="BA769" s="26"/>
      <c r="BB769" s="34"/>
      <c r="BC769" s="26"/>
      <c r="BD769" s="34"/>
      <c r="BE769" s="34"/>
      <c r="BF769" s="34"/>
      <c r="BI769" s="26"/>
    </row>
    <row r="770" spans="1:61" s="4" customFormat="1" ht="13.9" customHeight="1" x14ac:dyDescent="0.25">
      <c r="A770" s="3"/>
      <c r="B770" s="9" t="s">
        <v>830</v>
      </c>
      <c r="C770" s="5"/>
      <c r="D770" s="6"/>
      <c r="E770" s="7"/>
      <c r="F770" s="7"/>
      <c r="G770" s="7"/>
      <c r="H770" s="6"/>
      <c r="I770" s="6"/>
      <c r="J770" s="6">
        <f t="shared" si="283"/>
        <v>0</v>
      </c>
      <c r="K770" s="13" t="str">
        <f t="shared" si="270"/>
        <v>-</v>
      </c>
      <c r="L770" s="6" t="str">
        <f t="shared" si="291"/>
        <v/>
      </c>
      <c r="M770" s="25" t="str">
        <f>IF(I770="","-",IFERROR(VLOOKUP(L770,Segédlisták!$B$3:$C$18,2,0),"-"))</f>
        <v>-</v>
      </c>
      <c r="N770" s="42" t="str">
        <f t="shared" si="292"/>
        <v>-</v>
      </c>
      <c r="O770" s="43"/>
      <c r="P770" s="44" t="str">
        <f t="shared" si="284"/>
        <v>-</v>
      </c>
      <c r="Q770" s="7" t="s">
        <v>1071</v>
      </c>
      <c r="R770" s="1"/>
      <c r="S770" s="1"/>
      <c r="T770" s="17" t="str">
        <f t="shared" si="293"/>
        <v>-</v>
      </c>
      <c r="U770" s="36" t="str">
        <f t="shared" ca="1" si="285"/>
        <v>-</v>
      </c>
      <c r="V770" s="37" t="str">
        <f t="shared" ca="1" si="286"/>
        <v>-</v>
      </c>
      <c r="W770" s="38" t="str">
        <f t="shared" si="287"/>
        <v>-</v>
      </c>
      <c r="X770" s="39" t="str">
        <f t="shared" si="288"/>
        <v>-</v>
      </c>
      <c r="Y770" s="36" t="str">
        <f t="shared" ca="1" si="289"/>
        <v>-</v>
      </c>
      <c r="Z770" s="37" t="str">
        <f t="shared" ca="1" si="290"/>
        <v>-</v>
      </c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39" t="str">
        <f t="shared" si="271"/>
        <v>-</v>
      </c>
      <c r="AN770" s="39" t="str">
        <f t="shared" si="272"/>
        <v>-</v>
      </c>
      <c r="AO770" s="39" t="str">
        <f t="shared" si="273"/>
        <v>-</v>
      </c>
      <c r="AP770" s="39" t="str">
        <f t="shared" si="274"/>
        <v>-</v>
      </c>
      <c r="AQ770" s="39" t="str">
        <f t="shared" si="275"/>
        <v>-</v>
      </c>
      <c r="AR770" s="39" t="str">
        <f t="shared" si="276"/>
        <v>-</v>
      </c>
      <c r="AS770" s="39" t="str">
        <f t="shared" si="277"/>
        <v>-</v>
      </c>
      <c r="AT770" s="39" t="str">
        <f t="shared" si="278"/>
        <v>-</v>
      </c>
      <c r="AU770" s="39" t="str">
        <f t="shared" si="279"/>
        <v>-</v>
      </c>
      <c r="AV770" s="39" t="str">
        <f t="shared" si="280"/>
        <v>-</v>
      </c>
      <c r="AW770" s="39" t="str">
        <f t="shared" si="281"/>
        <v>-</v>
      </c>
      <c r="AX770" s="39" t="str">
        <f t="shared" si="282"/>
        <v>-</v>
      </c>
      <c r="AY770" s="3"/>
      <c r="AZ770" s="26"/>
      <c r="BA770" s="26"/>
      <c r="BB770" s="34"/>
      <c r="BC770" s="26"/>
      <c r="BD770" s="34"/>
      <c r="BE770" s="34"/>
      <c r="BF770" s="34"/>
      <c r="BI770" s="26"/>
    </row>
    <row r="771" spans="1:61" s="4" customFormat="1" ht="13.9" customHeight="1" x14ac:dyDescent="0.25">
      <c r="A771" s="3"/>
      <c r="B771" s="9" t="s">
        <v>831</v>
      </c>
      <c r="C771" s="5"/>
      <c r="D771" s="6"/>
      <c r="E771" s="7"/>
      <c r="F771" s="7"/>
      <c r="G771" s="7"/>
      <c r="H771" s="6"/>
      <c r="I771" s="6"/>
      <c r="J771" s="6">
        <f t="shared" si="283"/>
        <v>0</v>
      </c>
      <c r="K771" s="13" t="str">
        <f t="shared" si="270"/>
        <v>-</v>
      </c>
      <c r="L771" s="6" t="str">
        <f t="shared" si="291"/>
        <v/>
      </c>
      <c r="M771" s="25" t="str">
        <f>IF(I771="","-",IFERROR(VLOOKUP(L771,Segédlisták!$B$3:$C$18,2,0),"-"))</f>
        <v>-</v>
      </c>
      <c r="N771" s="42" t="str">
        <f t="shared" si="292"/>
        <v>-</v>
      </c>
      <c r="O771" s="43"/>
      <c r="P771" s="44" t="str">
        <f t="shared" si="284"/>
        <v>-</v>
      </c>
      <c r="Q771" s="7" t="s">
        <v>1071</v>
      </c>
      <c r="R771" s="1"/>
      <c r="S771" s="1"/>
      <c r="T771" s="17" t="str">
        <f t="shared" si="293"/>
        <v>-</v>
      </c>
      <c r="U771" s="36" t="str">
        <f t="shared" ca="1" si="285"/>
        <v>-</v>
      </c>
      <c r="V771" s="37" t="str">
        <f t="shared" ca="1" si="286"/>
        <v>-</v>
      </c>
      <c r="W771" s="38" t="str">
        <f t="shared" si="287"/>
        <v>-</v>
      </c>
      <c r="X771" s="39" t="str">
        <f t="shared" si="288"/>
        <v>-</v>
      </c>
      <c r="Y771" s="36" t="str">
        <f t="shared" ca="1" si="289"/>
        <v>-</v>
      </c>
      <c r="Z771" s="37" t="str">
        <f t="shared" ca="1" si="290"/>
        <v>-</v>
      </c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39" t="str">
        <f t="shared" si="271"/>
        <v>-</v>
      </c>
      <c r="AN771" s="39" t="str">
        <f t="shared" si="272"/>
        <v>-</v>
      </c>
      <c r="AO771" s="39" t="str">
        <f t="shared" si="273"/>
        <v>-</v>
      </c>
      <c r="AP771" s="39" t="str">
        <f t="shared" si="274"/>
        <v>-</v>
      </c>
      <c r="AQ771" s="39" t="str">
        <f t="shared" si="275"/>
        <v>-</v>
      </c>
      <c r="AR771" s="39" t="str">
        <f t="shared" si="276"/>
        <v>-</v>
      </c>
      <c r="AS771" s="39" t="str">
        <f t="shared" si="277"/>
        <v>-</v>
      </c>
      <c r="AT771" s="39" t="str">
        <f t="shared" si="278"/>
        <v>-</v>
      </c>
      <c r="AU771" s="39" t="str">
        <f t="shared" si="279"/>
        <v>-</v>
      </c>
      <c r="AV771" s="39" t="str">
        <f t="shared" si="280"/>
        <v>-</v>
      </c>
      <c r="AW771" s="39" t="str">
        <f t="shared" si="281"/>
        <v>-</v>
      </c>
      <c r="AX771" s="39" t="str">
        <f t="shared" si="282"/>
        <v>-</v>
      </c>
      <c r="AY771" s="3"/>
      <c r="AZ771" s="26"/>
      <c r="BA771" s="26"/>
      <c r="BB771" s="34"/>
      <c r="BC771" s="26"/>
      <c r="BD771" s="34"/>
      <c r="BE771" s="34"/>
      <c r="BF771" s="34"/>
      <c r="BI771" s="26"/>
    </row>
    <row r="772" spans="1:61" s="4" customFormat="1" ht="13.9" customHeight="1" x14ac:dyDescent="0.25">
      <c r="A772" s="3"/>
      <c r="B772" s="9" t="s">
        <v>832</v>
      </c>
      <c r="C772" s="5"/>
      <c r="D772" s="6"/>
      <c r="E772" s="7"/>
      <c r="F772" s="7"/>
      <c r="G772" s="7"/>
      <c r="H772" s="6"/>
      <c r="I772" s="6"/>
      <c r="J772" s="6">
        <f t="shared" si="283"/>
        <v>0</v>
      </c>
      <c r="K772" s="13" t="str">
        <f t="shared" si="270"/>
        <v>-</v>
      </c>
      <c r="L772" s="6" t="str">
        <f t="shared" si="291"/>
        <v/>
      </c>
      <c r="M772" s="25" t="str">
        <f>IF(I772="","-",IFERROR(VLOOKUP(L772,Segédlisták!$B$3:$C$18,2,0),"-"))</f>
        <v>-</v>
      </c>
      <c r="N772" s="42" t="str">
        <f t="shared" si="292"/>
        <v>-</v>
      </c>
      <c r="O772" s="43"/>
      <c r="P772" s="44" t="str">
        <f t="shared" si="284"/>
        <v>-</v>
      </c>
      <c r="Q772" s="7" t="s">
        <v>1071</v>
      </c>
      <c r="R772" s="1"/>
      <c r="S772" s="1"/>
      <c r="T772" s="17" t="str">
        <f t="shared" si="293"/>
        <v>-</v>
      </c>
      <c r="U772" s="36" t="str">
        <f t="shared" ca="1" si="285"/>
        <v>-</v>
      </c>
      <c r="V772" s="37" t="str">
        <f t="shared" ca="1" si="286"/>
        <v>-</v>
      </c>
      <c r="W772" s="38" t="str">
        <f t="shared" si="287"/>
        <v>-</v>
      </c>
      <c r="X772" s="39" t="str">
        <f t="shared" si="288"/>
        <v>-</v>
      </c>
      <c r="Y772" s="36" t="str">
        <f t="shared" ca="1" si="289"/>
        <v>-</v>
      </c>
      <c r="Z772" s="37" t="str">
        <f t="shared" ca="1" si="290"/>
        <v>-</v>
      </c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39" t="str">
        <f t="shared" si="271"/>
        <v>-</v>
      </c>
      <c r="AN772" s="39" t="str">
        <f t="shared" si="272"/>
        <v>-</v>
      </c>
      <c r="AO772" s="39" t="str">
        <f t="shared" si="273"/>
        <v>-</v>
      </c>
      <c r="AP772" s="39" t="str">
        <f t="shared" si="274"/>
        <v>-</v>
      </c>
      <c r="AQ772" s="39" t="str">
        <f t="shared" si="275"/>
        <v>-</v>
      </c>
      <c r="AR772" s="39" t="str">
        <f t="shared" si="276"/>
        <v>-</v>
      </c>
      <c r="AS772" s="39" t="str">
        <f t="shared" si="277"/>
        <v>-</v>
      </c>
      <c r="AT772" s="39" t="str">
        <f t="shared" si="278"/>
        <v>-</v>
      </c>
      <c r="AU772" s="39" t="str">
        <f t="shared" si="279"/>
        <v>-</v>
      </c>
      <c r="AV772" s="39" t="str">
        <f t="shared" si="280"/>
        <v>-</v>
      </c>
      <c r="AW772" s="39" t="str">
        <f t="shared" si="281"/>
        <v>-</v>
      </c>
      <c r="AX772" s="39" t="str">
        <f t="shared" si="282"/>
        <v>-</v>
      </c>
      <c r="AY772" s="3"/>
      <c r="AZ772" s="26"/>
      <c r="BA772" s="26"/>
      <c r="BB772" s="34"/>
      <c r="BC772" s="26"/>
      <c r="BD772" s="34"/>
      <c r="BE772" s="34"/>
      <c r="BF772" s="34"/>
      <c r="BI772" s="26"/>
    </row>
    <row r="773" spans="1:61" s="4" customFormat="1" ht="13.9" customHeight="1" x14ac:dyDescent="0.25">
      <c r="A773" s="3"/>
      <c r="B773" s="9" t="s">
        <v>833</v>
      </c>
      <c r="C773" s="5"/>
      <c r="D773" s="6"/>
      <c r="E773" s="7"/>
      <c r="F773" s="7"/>
      <c r="G773" s="7"/>
      <c r="H773" s="6"/>
      <c r="I773" s="6"/>
      <c r="J773" s="6">
        <f t="shared" si="283"/>
        <v>0</v>
      </c>
      <c r="K773" s="13" t="str">
        <f t="shared" si="270"/>
        <v>-</v>
      </c>
      <c r="L773" s="6" t="str">
        <f t="shared" si="291"/>
        <v/>
      </c>
      <c r="M773" s="25" t="str">
        <f>IF(I773="","-",IFERROR(VLOOKUP(L773,Segédlisták!$B$3:$C$18,2,0),"-"))</f>
        <v>-</v>
      </c>
      <c r="N773" s="42" t="str">
        <f t="shared" si="292"/>
        <v>-</v>
      </c>
      <c r="O773" s="43"/>
      <c r="P773" s="44" t="str">
        <f t="shared" si="284"/>
        <v>-</v>
      </c>
      <c r="Q773" s="7" t="s">
        <v>1071</v>
      </c>
      <c r="R773" s="1"/>
      <c r="S773" s="1"/>
      <c r="T773" s="17" t="str">
        <f t="shared" si="293"/>
        <v>-</v>
      </c>
      <c r="U773" s="36" t="str">
        <f t="shared" ca="1" si="285"/>
        <v>-</v>
      </c>
      <c r="V773" s="37" t="str">
        <f t="shared" ca="1" si="286"/>
        <v>-</v>
      </c>
      <c r="W773" s="38" t="str">
        <f t="shared" si="287"/>
        <v>-</v>
      </c>
      <c r="X773" s="39" t="str">
        <f t="shared" si="288"/>
        <v>-</v>
      </c>
      <c r="Y773" s="36" t="str">
        <f t="shared" ca="1" si="289"/>
        <v>-</v>
      </c>
      <c r="Z773" s="37" t="str">
        <f t="shared" ca="1" si="290"/>
        <v>-</v>
      </c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39" t="str">
        <f t="shared" si="271"/>
        <v>-</v>
      </c>
      <c r="AN773" s="39" t="str">
        <f t="shared" si="272"/>
        <v>-</v>
      </c>
      <c r="AO773" s="39" t="str">
        <f t="shared" si="273"/>
        <v>-</v>
      </c>
      <c r="AP773" s="39" t="str">
        <f t="shared" si="274"/>
        <v>-</v>
      </c>
      <c r="AQ773" s="39" t="str">
        <f t="shared" si="275"/>
        <v>-</v>
      </c>
      <c r="AR773" s="39" t="str">
        <f t="shared" si="276"/>
        <v>-</v>
      </c>
      <c r="AS773" s="39" t="str">
        <f t="shared" si="277"/>
        <v>-</v>
      </c>
      <c r="AT773" s="39" t="str">
        <f t="shared" si="278"/>
        <v>-</v>
      </c>
      <c r="AU773" s="39" t="str">
        <f t="shared" si="279"/>
        <v>-</v>
      </c>
      <c r="AV773" s="39" t="str">
        <f t="shared" si="280"/>
        <v>-</v>
      </c>
      <c r="AW773" s="39" t="str">
        <f t="shared" si="281"/>
        <v>-</v>
      </c>
      <c r="AX773" s="39" t="str">
        <f t="shared" si="282"/>
        <v>-</v>
      </c>
      <c r="AY773" s="3"/>
      <c r="AZ773" s="26"/>
      <c r="BA773" s="26"/>
      <c r="BB773" s="34"/>
      <c r="BC773" s="26"/>
      <c r="BD773" s="34"/>
      <c r="BE773" s="34"/>
      <c r="BF773" s="34"/>
      <c r="BI773" s="26"/>
    </row>
    <row r="774" spans="1:61" s="4" customFormat="1" ht="13.9" customHeight="1" x14ac:dyDescent="0.25">
      <c r="A774" s="3"/>
      <c r="B774" s="9" t="s">
        <v>834</v>
      </c>
      <c r="C774" s="5"/>
      <c r="D774" s="6"/>
      <c r="E774" s="7"/>
      <c r="F774" s="7"/>
      <c r="G774" s="7"/>
      <c r="H774" s="6"/>
      <c r="I774" s="6"/>
      <c r="J774" s="6">
        <f t="shared" si="283"/>
        <v>0</v>
      </c>
      <c r="K774" s="13" t="str">
        <f t="shared" si="270"/>
        <v>-</v>
      </c>
      <c r="L774" s="6" t="str">
        <f t="shared" si="291"/>
        <v/>
      </c>
      <c r="M774" s="25" t="str">
        <f>IF(I774="","-",IFERROR(VLOOKUP(L774,Segédlisták!$B$3:$C$18,2,0),"-"))</f>
        <v>-</v>
      </c>
      <c r="N774" s="42" t="str">
        <f t="shared" si="292"/>
        <v>-</v>
      </c>
      <c r="O774" s="43"/>
      <c r="P774" s="44" t="str">
        <f t="shared" si="284"/>
        <v>-</v>
      </c>
      <c r="Q774" s="7" t="s">
        <v>1071</v>
      </c>
      <c r="R774" s="1"/>
      <c r="S774" s="1"/>
      <c r="T774" s="17" t="str">
        <f t="shared" si="293"/>
        <v>-</v>
      </c>
      <c r="U774" s="36" t="str">
        <f t="shared" ca="1" si="285"/>
        <v>-</v>
      </c>
      <c r="V774" s="37" t="str">
        <f t="shared" ca="1" si="286"/>
        <v>-</v>
      </c>
      <c r="W774" s="38" t="str">
        <f t="shared" si="287"/>
        <v>-</v>
      </c>
      <c r="X774" s="39" t="str">
        <f t="shared" si="288"/>
        <v>-</v>
      </c>
      <c r="Y774" s="36" t="str">
        <f t="shared" ca="1" si="289"/>
        <v>-</v>
      </c>
      <c r="Z774" s="37" t="str">
        <f t="shared" ca="1" si="290"/>
        <v>-</v>
      </c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39" t="str">
        <f t="shared" si="271"/>
        <v>-</v>
      </c>
      <c r="AN774" s="39" t="str">
        <f t="shared" si="272"/>
        <v>-</v>
      </c>
      <c r="AO774" s="39" t="str">
        <f t="shared" si="273"/>
        <v>-</v>
      </c>
      <c r="AP774" s="39" t="str">
        <f t="shared" si="274"/>
        <v>-</v>
      </c>
      <c r="AQ774" s="39" t="str">
        <f t="shared" si="275"/>
        <v>-</v>
      </c>
      <c r="AR774" s="39" t="str">
        <f t="shared" si="276"/>
        <v>-</v>
      </c>
      <c r="AS774" s="39" t="str">
        <f t="shared" si="277"/>
        <v>-</v>
      </c>
      <c r="AT774" s="39" t="str">
        <f t="shared" si="278"/>
        <v>-</v>
      </c>
      <c r="AU774" s="39" t="str">
        <f t="shared" si="279"/>
        <v>-</v>
      </c>
      <c r="AV774" s="39" t="str">
        <f t="shared" si="280"/>
        <v>-</v>
      </c>
      <c r="AW774" s="39" t="str">
        <f t="shared" si="281"/>
        <v>-</v>
      </c>
      <c r="AX774" s="39" t="str">
        <f t="shared" si="282"/>
        <v>-</v>
      </c>
      <c r="AY774" s="3"/>
      <c r="AZ774" s="26"/>
      <c r="BA774" s="26"/>
      <c r="BB774" s="34"/>
      <c r="BC774" s="26"/>
      <c r="BD774" s="34"/>
      <c r="BE774" s="34"/>
      <c r="BF774" s="34"/>
      <c r="BI774" s="26"/>
    </row>
    <row r="775" spans="1:61" s="4" customFormat="1" ht="13.9" customHeight="1" x14ac:dyDescent="0.25">
      <c r="A775" s="3"/>
      <c r="B775" s="9" t="s">
        <v>835</v>
      </c>
      <c r="C775" s="5"/>
      <c r="D775" s="6"/>
      <c r="E775" s="7"/>
      <c r="F775" s="7"/>
      <c r="G775" s="7"/>
      <c r="H775" s="6"/>
      <c r="I775" s="6"/>
      <c r="J775" s="6">
        <f t="shared" si="283"/>
        <v>0</v>
      </c>
      <c r="K775" s="13" t="str">
        <f t="shared" si="270"/>
        <v>-</v>
      </c>
      <c r="L775" s="6" t="str">
        <f t="shared" si="291"/>
        <v/>
      </c>
      <c r="M775" s="25" t="str">
        <f>IF(I775="","-",IFERROR(VLOOKUP(L775,Segédlisták!$B$3:$C$18,2,0),"-"))</f>
        <v>-</v>
      </c>
      <c r="N775" s="42" t="str">
        <f t="shared" si="292"/>
        <v>-</v>
      </c>
      <c r="O775" s="43"/>
      <c r="P775" s="44" t="str">
        <f t="shared" si="284"/>
        <v>-</v>
      </c>
      <c r="Q775" s="7" t="s">
        <v>1071</v>
      </c>
      <c r="R775" s="1"/>
      <c r="S775" s="1"/>
      <c r="T775" s="17" t="str">
        <f t="shared" si="293"/>
        <v>-</v>
      </c>
      <c r="U775" s="36" t="str">
        <f t="shared" ca="1" si="285"/>
        <v>-</v>
      </c>
      <c r="V775" s="37" t="str">
        <f t="shared" ca="1" si="286"/>
        <v>-</v>
      </c>
      <c r="W775" s="38" t="str">
        <f t="shared" si="287"/>
        <v>-</v>
      </c>
      <c r="X775" s="39" t="str">
        <f t="shared" si="288"/>
        <v>-</v>
      </c>
      <c r="Y775" s="36" t="str">
        <f t="shared" ca="1" si="289"/>
        <v>-</v>
      </c>
      <c r="Z775" s="37" t="str">
        <f t="shared" ca="1" si="290"/>
        <v>-</v>
      </c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39" t="str">
        <f t="shared" si="271"/>
        <v>-</v>
      </c>
      <c r="AN775" s="39" t="str">
        <f t="shared" si="272"/>
        <v>-</v>
      </c>
      <c r="AO775" s="39" t="str">
        <f t="shared" si="273"/>
        <v>-</v>
      </c>
      <c r="AP775" s="39" t="str">
        <f t="shared" si="274"/>
        <v>-</v>
      </c>
      <c r="AQ775" s="39" t="str">
        <f t="shared" si="275"/>
        <v>-</v>
      </c>
      <c r="AR775" s="39" t="str">
        <f t="shared" si="276"/>
        <v>-</v>
      </c>
      <c r="AS775" s="39" t="str">
        <f t="shared" si="277"/>
        <v>-</v>
      </c>
      <c r="AT775" s="39" t="str">
        <f t="shared" si="278"/>
        <v>-</v>
      </c>
      <c r="AU775" s="39" t="str">
        <f t="shared" si="279"/>
        <v>-</v>
      </c>
      <c r="AV775" s="39" t="str">
        <f t="shared" si="280"/>
        <v>-</v>
      </c>
      <c r="AW775" s="39" t="str">
        <f t="shared" si="281"/>
        <v>-</v>
      </c>
      <c r="AX775" s="39" t="str">
        <f t="shared" si="282"/>
        <v>-</v>
      </c>
      <c r="AY775" s="3"/>
      <c r="AZ775" s="26"/>
      <c r="BA775" s="26"/>
      <c r="BB775" s="34"/>
      <c r="BC775" s="26"/>
      <c r="BD775" s="34"/>
      <c r="BE775" s="34"/>
      <c r="BF775" s="34"/>
      <c r="BI775" s="26"/>
    </row>
    <row r="776" spans="1:61" s="4" customFormat="1" ht="13.9" customHeight="1" x14ac:dyDescent="0.25">
      <c r="A776" s="3"/>
      <c r="B776" s="9" t="s">
        <v>836</v>
      </c>
      <c r="C776" s="5"/>
      <c r="D776" s="6"/>
      <c r="E776" s="7"/>
      <c r="F776" s="7"/>
      <c r="G776" s="7"/>
      <c r="H776" s="6"/>
      <c r="I776" s="6"/>
      <c r="J776" s="6">
        <f t="shared" si="283"/>
        <v>0</v>
      </c>
      <c r="K776" s="13" t="str">
        <f t="shared" ref="K776:K839" si="294">IF(I776="","-",IF(AND(LEN(I776)=16,J776=1),"OK",IF(AND(LEN(I776)=16,J776&gt;1)," ez a POD "&amp;J776&amp;"-szer szerepel a táblában",IF(AND(J776=1,LEN(I776)-16&gt;0),"a POD "&amp;LEN(I776)-16&amp;" karakterrel hosszabb",IF(AND(J776=1,LEN(I776)-16&lt;0),"a POD "&amp;ABS(LEN(I776)-16)&amp;" karakterrel rövidebb")))))</f>
        <v>-</v>
      </c>
      <c r="L776" s="6" t="str">
        <f t="shared" si="291"/>
        <v/>
      </c>
      <c r="M776" s="25" t="str">
        <f>IF(I776="","-",IFERROR(VLOOKUP(L776,Segédlisták!$B$3:$C$18,2,0),"-"))</f>
        <v>-</v>
      </c>
      <c r="N776" s="42" t="str">
        <f t="shared" si="292"/>
        <v>-</v>
      </c>
      <c r="O776" s="43"/>
      <c r="P776" s="44" t="str">
        <f t="shared" si="284"/>
        <v>-</v>
      </c>
      <c r="Q776" s="7" t="s">
        <v>1071</v>
      </c>
      <c r="R776" s="1"/>
      <c r="S776" s="1"/>
      <c r="T776" s="17" t="str">
        <f t="shared" si="293"/>
        <v>-</v>
      </c>
      <c r="U776" s="36" t="str">
        <f t="shared" ca="1" si="285"/>
        <v>-</v>
      </c>
      <c r="V776" s="37" t="str">
        <f t="shared" ca="1" si="286"/>
        <v>-</v>
      </c>
      <c r="W776" s="38" t="str">
        <f t="shared" si="287"/>
        <v>-</v>
      </c>
      <c r="X776" s="39" t="str">
        <f t="shared" si="288"/>
        <v>-</v>
      </c>
      <c r="Y776" s="36" t="str">
        <f t="shared" ca="1" si="289"/>
        <v>-</v>
      </c>
      <c r="Z776" s="37" t="str">
        <f t="shared" ca="1" si="290"/>
        <v>-</v>
      </c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39" t="str">
        <f t="shared" ref="AM776:AM839" si="295">IF(OR($C776="-",$AA776=""),"-",ROUND(AA776*$O$6/$P$6,2))</f>
        <v>-</v>
      </c>
      <c r="AN776" s="39" t="str">
        <f t="shared" ref="AN776:AN839" si="296">IF(OR($C776="-",$AA776=""),"-",ROUND(AB776*$O$6/$P$6,2))</f>
        <v>-</v>
      </c>
      <c r="AO776" s="39" t="str">
        <f t="shared" ref="AO776:AO839" si="297">IF(OR($C776="-",$AA776=""),"-",ROUND(AC776*$O$6/$P$6,2))</f>
        <v>-</v>
      </c>
      <c r="AP776" s="39" t="str">
        <f t="shared" ref="AP776:AP839" si="298">IF(OR($C776="-",$AA776=""),"-",ROUND(AD776*$O$6/$P$6,2))</f>
        <v>-</v>
      </c>
      <c r="AQ776" s="39" t="str">
        <f t="shared" ref="AQ776:AQ839" si="299">IF(OR($C776="-",$AA776=""),"-",ROUND(AE776*$O$6/$P$6,2))</f>
        <v>-</v>
      </c>
      <c r="AR776" s="39" t="str">
        <f t="shared" ref="AR776:AR839" si="300">IF(OR($C776="-",$AA776=""),"-",ROUND(AF776*$O$6/$P$6,2))</f>
        <v>-</v>
      </c>
      <c r="AS776" s="39" t="str">
        <f t="shared" ref="AS776:AS839" si="301">IF(OR($C776="-",$AA776=""),"-",ROUND(AG776*$O$6/$P$6,2))</f>
        <v>-</v>
      </c>
      <c r="AT776" s="39" t="str">
        <f t="shared" ref="AT776:AT839" si="302">IF(OR($C776="-",$AA776=""),"-",ROUND(AH776*$O$6/$P$6,2))</f>
        <v>-</v>
      </c>
      <c r="AU776" s="39" t="str">
        <f t="shared" ref="AU776:AU839" si="303">IF(OR($C776="-",$AA776=""),"-",ROUND(AI776*$O$6/$P$6,2))</f>
        <v>-</v>
      </c>
      <c r="AV776" s="39" t="str">
        <f t="shared" ref="AV776:AV839" si="304">IF(OR($C776="-",$AA776=""),"-",ROUND(AJ776*$O$6/$P$6,2))</f>
        <v>-</v>
      </c>
      <c r="AW776" s="39" t="str">
        <f t="shared" ref="AW776:AW839" si="305">IF(OR($C776="-",$AA776=""),"-",ROUND(AK776*$O$6/$P$6,2))</f>
        <v>-</v>
      </c>
      <c r="AX776" s="39" t="str">
        <f t="shared" ref="AX776:AX839" si="306">IF(OR($C776="-",$AA776=""),"-",ROUND(AL776*$O$6/$P$6,2))</f>
        <v>-</v>
      </c>
      <c r="AY776" s="3"/>
      <c r="AZ776" s="26"/>
      <c r="BA776" s="26"/>
      <c r="BB776" s="34"/>
      <c r="BC776" s="26"/>
      <c r="BD776" s="34"/>
      <c r="BE776" s="34"/>
      <c r="BF776" s="34"/>
      <c r="BI776" s="26"/>
    </row>
    <row r="777" spans="1:61" s="4" customFormat="1" ht="13.9" customHeight="1" x14ac:dyDescent="0.25">
      <c r="A777" s="3"/>
      <c r="B777" s="9" t="s">
        <v>837</v>
      </c>
      <c r="C777" s="5"/>
      <c r="D777" s="6"/>
      <c r="E777" s="7"/>
      <c r="F777" s="7"/>
      <c r="G777" s="7"/>
      <c r="H777" s="6"/>
      <c r="I777" s="6"/>
      <c r="J777" s="6">
        <f t="shared" ref="J777:J840" si="307">COUNTIF(I$9:I$1007,I777)</f>
        <v>0</v>
      </c>
      <c r="K777" s="13" t="str">
        <f t="shared" si="294"/>
        <v>-</v>
      </c>
      <c r="L777" s="6" t="str">
        <f t="shared" si="291"/>
        <v/>
      </c>
      <c r="M777" s="25" t="str">
        <f>IF(I777="","-",IFERROR(VLOOKUP(L777,Segédlisták!$B$3:$C$18,2,0),"-"))</f>
        <v>-</v>
      </c>
      <c r="N777" s="42" t="str">
        <f t="shared" si="292"/>
        <v>-</v>
      </c>
      <c r="O777" s="43"/>
      <c r="P777" s="44" t="str">
        <f t="shared" ref="P777:P840" si="308">IF(O777&gt;99,O777*$O$6/$P$6,"-")</f>
        <v>-</v>
      </c>
      <c r="Q777" s="7" t="s">
        <v>1071</v>
      </c>
      <c r="R777" s="1"/>
      <c r="S777" s="1"/>
      <c r="T777" s="17" t="str">
        <f t="shared" si="293"/>
        <v>-</v>
      </c>
      <c r="U777" s="36" t="str">
        <f t="shared" ref="U777:U840" ca="1" si="309">IF($Y777="-","-",ROUND($U$4*Y777,0))</f>
        <v>-</v>
      </c>
      <c r="V777" s="37" t="str">
        <f t="shared" ref="V777:V840" ca="1" si="310">IF($U777="-","-",ROUND($U777*$O$6/$P$6,2))</f>
        <v>-</v>
      </c>
      <c r="W777" s="38" t="str">
        <f t="shared" ref="W777:W840" si="311">IF($I777="","-",SUM(AA777:AL777))</f>
        <v>-</v>
      </c>
      <c r="X777" s="39" t="str">
        <f t="shared" ref="X777:X840" si="312">IF($W777="-","-",ROUND($W777*$O$6/$P$6,2))</f>
        <v>-</v>
      </c>
      <c r="Y777" s="36" t="str">
        <f t="shared" ref="Y777:Y840" ca="1" si="313">IF(OR($W777="-",$W777=0),"-",IF(AND(DATEDIF($R777,$S777,"y")&gt;0,DATEDIF($R777,$S777,"ym")=0),$W777*DATEDIF($R777,$S777,"y"),IF(AND(DATEDIF($R777,$S777,"y")=0,DATEDIF($R777,$S777,"ym")&gt;0),SUM(OFFSET($AA777:$AL777,0,MATCH(MONTH($R777),$AA$7:$AL$7,0)-1,1,$T777)),IF(AND(DATEDIF($R777,$S777,"y")&gt;0,DATEDIF($R777,$S777,"ym")&gt;0),DATEDIF($R777,$S777,"y")*$W777+SUM(OFFSET($AA777:$AL777,0,MATCH(MONTH($R777),$AA$7:$AL$7,0)-1,1,DATEDIF($R777,$S777,"ym")))))))</f>
        <v>-</v>
      </c>
      <c r="Z777" s="37" t="str">
        <f t="shared" ref="Z777:Z840" ca="1" si="314">IF($Y777="-","-",ROUND($Y777*$O$6/$P$6,2))</f>
        <v>-</v>
      </c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39" t="str">
        <f t="shared" si="295"/>
        <v>-</v>
      </c>
      <c r="AN777" s="39" t="str">
        <f t="shared" si="296"/>
        <v>-</v>
      </c>
      <c r="AO777" s="39" t="str">
        <f t="shared" si="297"/>
        <v>-</v>
      </c>
      <c r="AP777" s="39" t="str">
        <f t="shared" si="298"/>
        <v>-</v>
      </c>
      <c r="AQ777" s="39" t="str">
        <f t="shared" si="299"/>
        <v>-</v>
      </c>
      <c r="AR777" s="39" t="str">
        <f t="shared" si="300"/>
        <v>-</v>
      </c>
      <c r="AS777" s="39" t="str">
        <f t="shared" si="301"/>
        <v>-</v>
      </c>
      <c r="AT777" s="39" t="str">
        <f t="shared" si="302"/>
        <v>-</v>
      </c>
      <c r="AU777" s="39" t="str">
        <f t="shared" si="303"/>
        <v>-</v>
      </c>
      <c r="AV777" s="39" t="str">
        <f t="shared" si="304"/>
        <v>-</v>
      </c>
      <c r="AW777" s="39" t="str">
        <f t="shared" si="305"/>
        <v>-</v>
      </c>
      <c r="AX777" s="39" t="str">
        <f t="shared" si="306"/>
        <v>-</v>
      </c>
      <c r="AY777" s="3"/>
      <c r="AZ777" s="26"/>
      <c r="BA777" s="26"/>
      <c r="BB777" s="34"/>
      <c r="BC777" s="26"/>
      <c r="BD777" s="34"/>
      <c r="BE777" s="34"/>
      <c r="BF777" s="34"/>
      <c r="BI777" s="26"/>
    </row>
    <row r="778" spans="1:61" s="4" customFormat="1" ht="13.9" customHeight="1" x14ac:dyDescent="0.25">
      <c r="A778" s="3"/>
      <c r="B778" s="9" t="s">
        <v>838</v>
      </c>
      <c r="C778" s="5"/>
      <c r="D778" s="6"/>
      <c r="E778" s="7"/>
      <c r="F778" s="7"/>
      <c r="G778" s="7"/>
      <c r="H778" s="6"/>
      <c r="I778" s="6"/>
      <c r="J778" s="6">
        <f t="shared" si="307"/>
        <v>0</v>
      </c>
      <c r="K778" s="13" t="str">
        <f t="shared" si="294"/>
        <v>-</v>
      </c>
      <c r="L778" s="6" t="str">
        <f t="shared" si="291"/>
        <v/>
      </c>
      <c r="M778" s="25" t="str">
        <f>IF(I778="","-",IFERROR(VLOOKUP(L778,Segédlisták!$B$3:$C$18,2,0),"-"))</f>
        <v>-</v>
      </c>
      <c r="N778" s="42" t="str">
        <f t="shared" si="292"/>
        <v>-</v>
      </c>
      <c r="O778" s="43"/>
      <c r="P778" s="44" t="str">
        <f t="shared" si="308"/>
        <v>-</v>
      </c>
      <c r="Q778" s="7" t="s">
        <v>1071</v>
      </c>
      <c r="R778" s="1"/>
      <c r="S778" s="1"/>
      <c r="T778" s="17" t="str">
        <f t="shared" si="293"/>
        <v>-</v>
      </c>
      <c r="U778" s="36" t="str">
        <f t="shared" ca="1" si="309"/>
        <v>-</v>
      </c>
      <c r="V778" s="37" t="str">
        <f t="shared" ca="1" si="310"/>
        <v>-</v>
      </c>
      <c r="W778" s="38" t="str">
        <f t="shared" si="311"/>
        <v>-</v>
      </c>
      <c r="X778" s="39" t="str">
        <f t="shared" si="312"/>
        <v>-</v>
      </c>
      <c r="Y778" s="36" t="str">
        <f t="shared" ca="1" si="313"/>
        <v>-</v>
      </c>
      <c r="Z778" s="37" t="str">
        <f t="shared" ca="1" si="314"/>
        <v>-</v>
      </c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39" t="str">
        <f t="shared" si="295"/>
        <v>-</v>
      </c>
      <c r="AN778" s="39" t="str">
        <f t="shared" si="296"/>
        <v>-</v>
      </c>
      <c r="AO778" s="39" t="str">
        <f t="shared" si="297"/>
        <v>-</v>
      </c>
      <c r="AP778" s="39" t="str">
        <f t="shared" si="298"/>
        <v>-</v>
      </c>
      <c r="AQ778" s="39" t="str">
        <f t="shared" si="299"/>
        <v>-</v>
      </c>
      <c r="AR778" s="39" t="str">
        <f t="shared" si="300"/>
        <v>-</v>
      </c>
      <c r="AS778" s="39" t="str">
        <f t="shared" si="301"/>
        <v>-</v>
      </c>
      <c r="AT778" s="39" t="str">
        <f t="shared" si="302"/>
        <v>-</v>
      </c>
      <c r="AU778" s="39" t="str">
        <f t="shared" si="303"/>
        <v>-</v>
      </c>
      <c r="AV778" s="39" t="str">
        <f t="shared" si="304"/>
        <v>-</v>
      </c>
      <c r="AW778" s="39" t="str">
        <f t="shared" si="305"/>
        <v>-</v>
      </c>
      <c r="AX778" s="39" t="str">
        <f t="shared" si="306"/>
        <v>-</v>
      </c>
      <c r="AY778" s="3"/>
      <c r="AZ778" s="26"/>
      <c r="BA778" s="26"/>
      <c r="BB778" s="34"/>
      <c r="BC778" s="26"/>
      <c r="BD778" s="34"/>
      <c r="BE778" s="34"/>
      <c r="BF778" s="34"/>
      <c r="BI778" s="26"/>
    </row>
    <row r="779" spans="1:61" s="4" customFormat="1" ht="13.9" customHeight="1" x14ac:dyDescent="0.25">
      <c r="A779" s="3"/>
      <c r="B779" s="9" t="s">
        <v>839</v>
      </c>
      <c r="C779" s="5"/>
      <c r="D779" s="6"/>
      <c r="E779" s="7"/>
      <c r="F779" s="7"/>
      <c r="G779" s="7"/>
      <c r="H779" s="6"/>
      <c r="I779" s="6"/>
      <c r="J779" s="6">
        <f t="shared" si="307"/>
        <v>0</v>
      </c>
      <c r="K779" s="13" t="str">
        <f t="shared" si="294"/>
        <v>-</v>
      </c>
      <c r="L779" s="6" t="str">
        <f t="shared" si="291"/>
        <v/>
      </c>
      <c r="M779" s="25" t="str">
        <f>IF(I779="","-",IFERROR(VLOOKUP(L779,Segédlisták!$B$3:$C$18,2,0),"-"))</f>
        <v>-</v>
      </c>
      <c r="N779" s="42" t="str">
        <f t="shared" si="292"/>
        <v>-</v>
      </c>
      <c r="O779" s="43"/>
      <c r="P779" s="44" t="str">
        <f t="shared" si="308"/>
        <v>-</v>
      </c>
      <c r="Q779" s="7" t="s">
        <v>1071</v>
      </c>
      <c r="R779" s="1"/>
      <c r="S779" s="1"/>
      <c r="T779" s="17" t="str">
        <f t="shared" si="293"/>
        <v>-</v>
      </c>
      <c r="U779" s="36" t="str">
        <f t="shared" ca="1" si="309"/>
        <v>-</v>
      </c>
      <c r="V779" s="37" t="str">
        <f t="shared" ca="1" si="310"/>
        <v>-</v>
      </c>
      <c r="W779" s="38" t="str">
        <f t="shared" si="311"/>
        <v>-</v>
      </c>
      <c r="X779" s="39" t="str">
        <f t="shared" si="312"/>
        <v>-</v>
      </c>
      <c r="Y779" s="36" t="str">
        <f t="shared" ca="1" si="313"/>
        <v>-</v>
      </c>
      <c r="Z779" s="37" t="str">
        <f t="shared" ca="1" si="314"/>
        <v>-</v>
      </c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39" t="str">
        <f t="shared" si="295"/>
        <v>-</v>
      </c>
      <c r="AN779" s="39" t="str">
        <f t="shared" si="296"/>
        <v>-</v>
      </c>
      <c r="AO779" s="39" t="str">
        <f t="shared" si="297"/>
        <v>-</v>
      </c>
      <c r="AP779" s="39" t="str">
        <f t="shared" si="298"/>
        <v>-</v>
      </c>
      <c r="AQ779" s="39" t="str">
        <f t="shared" si="299"/>
        <v>-</v>
      </c>
      <c r="AR779" s="39" t="str">
        <f t="shared" si="300"/>
        <v>-</v>
      </c>
      <c r="AS779" s="39" t="str">
        <f t="shared" si="301"/>
        <v>-</v>
      </c>
      <c r="AT779" s="39" t="str">
        <f t="shared" si="302"/>
        <v>-</v>
      </c>
      <c r="AU779" s="39" t="str">
        <f t="shared" si="303"/>
        <v>-</v>
      </c>
      <c r="AV779" s="39" t="str">
        <f t="shared" si="304"/>
        <v>-</v>
      </c>
      <c r="AW779" s="39" t="str">
        <f t="shared" si="305"/>
        <v>-</v>
      </c>
      <c r="AX779" s="39" t="str">
        <f t="shared" si="306"/>
        <v>-</v>
      </c>
      <c r="AY779" s="3"/>
      <c r="AZ779" s="26"/>
      <c r="BA779" s="26"/>
      <c r="BB779" s="34"/>
      <c r="BC779" s="26"/>
      <c r="BD779" s="34"/>
      <c r="BE779" s="34"/>
      <c r="BF779" s="34"/>
      <c r="BI779" s="26"/>
    </row>
    <row r="780" spans="1:61" s="4" customFormat="1" ht="13.9" customHeight="1" x14ac:dyDescent="0.25">
      <c r="A780" s="3"/>
      <c r="B780" s="9" t="s">
        <v>840</v>
      </c>
      <c r="C780" s="5"/>
      <c r="D780" s="6"/>
      <c r="E780" s="7"/>
      <c r="F780" s="7"/>
      <c r="G780" s="7"/>
      <c r="H780" s="6"/>
      <c r="I780" s="6"/>
      <c r="J780" s="6">
        <f t="shared" si="307"/>
        <v>0</v>
      </c>
      <c r="K780" s="13" t="str">
        <f t="shared" si="294"/>
        <v>-</v>
      </c>
      <c r="L780" s="6" t="str">
        <f t="shared" si="291"/>
        <v/>
      </c>
      <c r="M780" s="25" t="str">
        <f>IF(I780="","-",IFERROR(VLOOKUP(L780,Segédlisták!$B$3:$C$18,2,0),"-"))</f>
        <v>-</v>
      </c>
      <c r="N780" s="42" t="str">
        <f t="shared" si="292"/>
        <v>-</v>
      </c>
      <c r="O780" s="43"/>
      <c r="P780" s="44" t="str">
        <f t="shared" si="308"/>
        <v>-</v>
      </c>
      <c r="Q780" s="7" t="s">
        <v>1071</v>
      </c>
      <c r="R780" s="1"/>
      <c r="S780" s="1"/>
      <c r="T780" s="17" t="str">
        <f t="shared" si="293"/>
        <v>-</v>
      </c>
      <c r="U780" s="36" t="str">
        <f t="shared" ca="1" si="309"/>
        <v>-</v>
      </c>
      <c r="V780" s="37" t="str">
        <f t="shared" ca="1" si="310"/>
        <v>-</v>
      </c>
      <c r="W780" s="38" t="str">
        <f t="shared" si="311"/>
        <v>-</v>
      </c>
      <c r="X780" s="39" t="str">
        <f t="shared" si="312"/>
        <v>-</v>
      </c>
      <c r="Y780" s="36" t="str">
        <f t="shared" ca="1" si="313"/>
        <v>-</v>
      </c>
      <c r="Z780" s="37" t="str">
        <f t="shared" ca="1" si="314"/>
        <v>-</v>
      </c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39" t="str">
        <f t="shared" si="295"/>
        <v>-</v>
      </c>
      <c r="AN780" s="39" t="str">
        <f t="shared" si="296"/>
        <v>-</v>
      </c>
      <c r="AO780" s="39" t="str">
        <f t="shared" si="297"/>
        <v>-</v>
      </c>
      <c r="AP780" s="39" t="str">
        <f t="shared" si="298"/>
        <v>-</v>
      </c>
      <c r="AQ780" s="39" t="str">
        <f t="shared" si="299"/>
        <v>-</v>
      </c>
      <c r="AR780" s="39" t="str">
        <f t="shared" si="300"/>
        <v>-</v>
      </c>
      <c r="AS780" s="39" t="str">
        <f t="shared" si="301"/>
        <v>-</v>
      </c>
      <c r="AT780" s="39" t="str">
        <f t="shared" si="302"/>
        <v>-</v>
      </c>
      <c r="AU780" s="39" t="str">
        <f t="shared" si="303"/>
        <v>-</v>
      </c>
      <c r="AV780" s="39" t="str">
        <f t="shared" si="304"/>
        <v>-</v>
      </c>
      <c r="AW780" s="39" t="str">
        <f t="shared" si="305"/>
        <v>-</v>
      </c>
      <c r="AX780" s="39" t="str">
        <f t="shared" si="306"/>
        <v>-</v>
      </c>
      <c r="AY780" s="3"/>
      <c r="AZ780" s="26"/>
      <c r="BA780" s="26"/>
      <c r="BB780" s="34"/>
      <c r="BC780" s="26"/>
      <c r="BD780" s="34"/>
      <c r="BE780" s="34"/>
      <c r="BF780" s="34"/>
      <c r="BI780" s="26"/>
    </row>
    <row r="781" spans="1:61" s="4" customFormat="1" ht="13.9" customHeight="1" x14ac:dyDescent="0.25">
      <c r="A781" s="3"/>
      <c r="B781" s="9" t="s">
        <v>841</v>
      </c>
      <c r="C781" s="5"/>
      <c r="D781" s="6"/>
      <c r="E781" s="7"/>
      <c r="F781" s="7"/>
      <c r="G781" s="7"/>
      <c r="H781" s="6"/>
      <c r="I781" s="6"/>
      <c r="J781" s="6">
        <f t="shared" si="307"/>
        <v>0</v>
      </c>
      <c r="K781" s="13" t="str">
        <f t="shared" si="294"/>
        <v>-</v>
      </c>
      <c r="L781" s="6" t="str">
        <f t="shared" si="291"/>
        <v/>
      </c>
      <c r="M781" s="25" t="str">
        <f>IF(I781="","-",IFERROR(VLOOKUP(L781,Segédlisták!$B$3:$C$18,2,0),"-"))</f>
        <v>-</v>
      </c>
      <c r="N781" s="42" t="str">
        <f t="shared" si="292"/>
        <v>-</v>
      </c>
      <c r="O781" s="43"/>
      <c r="P781" s="44" t="str">
        <f t="shared" si="308"/>
        <v>-</v>
      </c>
      <c r="Q781" s="7" t="s">
        <v>1071</v>
      </c>
      <c r="R781" s="1"/>
      <c r="S781" s="1"/>
      <c r="T781" s="17" t="str">
        <f t="shared" si="293"/>
        <v>-</v>
      </c>
      <c r="U781" s="36" t="str">
        <f t="shared" ca="1" si="309"/>
        <v>-</v>
      </c>
      <c r="V781" s="37" t="str">
        <f t="shared" ca="1" si="310"/>
        <v>-</v>
      </c>
      <c r="W781" s="38" t="str">
        <f t="shared" si="311"/>
        <v>-</v>
      </c>
      <c r="X781" s="39" t="str">
        <f t="shared" si="312"/>
        <v>-</v>
      </c>
      <c r="Y781" s="36" t="str">
        <f t="shared" ca="1" si="313"/>
        <v>-</v>
      </c>
      <c r="Z781" s="37" t="str">
        <f t="shared" ca="1" si="314"/>
        <v>-</v>
      </c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39" t="str">
        <f t="shared" si="295"/>
        <v>-</v>
      </c>
      <c r="AN781" s="39" t="str">
        <f t="shared" si="296"/>
        <v>-</v>
      </c>
      <c r="AO781" s="39" t="str">
        <f t="shared" si="297"/>
        <v>-</v>
      </c>
      <c r="AP781" s="39" t="str">
        <f t="shared" si="298"/>
        <v>-</v>
      </c>
      <c r="AQ781" s="39" t="str">
        <f t="shared" si="299"/>
        <v>-</v>
      </c>
      <c r="AR781" s="39" t="str">
        <f t="shared" si="300"/>
        <v>-</v>
      </c>
      <c r="AS781" s="39" t="str">
        <f t="shared" si="301"/>
        <v>-</v>
      </c>
      <c r="AT781" s="39" t="str">
        <f t="shared" si="302"/>
        <v>-</v>
      </c>
      <c r="AU781" s="39" t="str">
        <f t="shared" si="303"/>
        <v>-</v>
      </c>
      <c r="AV781" s="39" t="str">
        <f t="shared" si="304"/>
        <v>-</v>
      </c>
      <c r="AW781" s="39" t="str">
        <f t="shared" si="305"/>
        <v>-</v>
      </c>
      <c r="AX781" s="39" t="str">
        <f t="shared" si="306"/>
        <v>-</v>
      </c>
      <c r="AY781" s="3"/>
      <c r="AZ781" s="26"/>
      <c r="BA781" s="26"/>
      <c r="BB781" s="34"/>
      <c r="BC781" s="26"/>
      <c r="BD781" s="34"/>
      <c r="BE781" s="34"/>
      <c r="BF781" s="34"/>
      <c r="BI781" s="26"/>
    </row>
    <row r="782" spans="1:61" s="4" customFormat="1" ht="13.9" customHeight="1" x14ac:dyDescent="0.25">
      <c r="A782" s="3"/>
      <c r="B782" s="9" t="s">
        <v>842</v>
      </c>
      <c r="C782" s="5"/>
      <c r="D782" s="6"/>
      <c r="E782" s="7"/>
      <c r="F782" s="7"/>
      <c r="G782" s="7"/>
      <c r="H782" s="6"/>
      <c r="I782" s="6"/>
      <c r="J782" s="6">
        <f t="shared" si="307"/>
        <v>0</v>
      </c>
      <c r="K782" s="13" t="str">
        <f t="shared" si="294"/>
        <v>-</v>
      </c>
      <c r="L782" s="6" t="str">
        <f t="shared" si="291"/>
        <v/>
      </c>
      <c r="M782" s="25" t="str">
        <f>IF(I782="","-",IFERROR(VLOOKUP(L782,Segédlisták!$B$3:$C$18,2,0),"-"))</f>
        <v>-</v>
      </c>
      <c r="N782" s="42" t="str">
        <f t="shared" si="292"/>
        <v>-</v>
      </c>
      <c r="O782" s="43"/>
      <c r="P782" s="44" t="str">
        <f t="shared" si="308"/>
        <v>-</v>
      </c>
      <c r="Q782" s="7" t="s">
        <v>1071</v>
      </c>
      <c r="R782" s="1"/>
      <c r="S782" s="1"/>
      <c r="T782" s="17" t="str">
        <f t="shared" si="293"/>
        <v>-</v>
      </c>
      <c r="U782" s="36" t="str">
        <f t="shared" ca="1" si="309"/>
        <v>-</v>
      </c>
      <c r="V782" s="37" t="str">
        <f t="shared" ca="1" si="310"/>
        <v>-</v>
      </c>
      <c r="W782" s="38" t="str">
        <f t="shared" si="311"/>
        <v>-</v>
      </c>
      <c r="X782" s="39" t="str">
        <f t="shared" si="312"/>
        <v>-</v>
      </c>
      <c r="Y782" s="36" t="str">
        <f t="shared" ca="1" si="313"/>
        <v>-</v>
      </c>
      <c r="Z782" s="37" t="str">
        <f t="shared" ca="1" si="314"/>
        <v>-</v>
      </c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39" t="str">
        <f t="shared" si="295"/>
        <v>-</v>
      </c>
      <c r="AN782" s="39" t="str">
        <f t="shared" si="296"/>
        <v>-</v>
      </c>
      <c r="AO782" s="39" t="str">
        <f t="shared" si="297"/>
        <v>-</v>
      </c>
      <c r="AP782" s="39" t="str">
        <f t="shared" si="298"/>
        <v>-</v>
      </c>
      <c r="AQ782" s="39" t="str">
        <f t="shared" si="299"/>
        <v>-</v>
      </c>
      <c r="AR782" s="39" t="str">
        <f t="shared" si="300"/>
        <v>-</v>
      </c>
      <c r="AS782" s="39" t="str">
        <f t="shared" si="301"/>
        <v>-</v>
      </c>
      <c r="AT782" s="39" t="str">
        <f t="shared" si="302"/>
        <v>-</v>
      </c>
      <c r="AU782" s="39" t="str">
        <f t="shared" si="303"/>
        <v>-</v>
      </c>
      <c r="AV782" s="39" t="str">
        <f t="shared" si="304"/>
        <v>-</v>
      </c>
      <c r="AW782" s="39" t="str">
        <f t="shared" si="305"/>
        <v>-</v>
      </c>
      <c r="AX782" s="39" t="str">
        <f t="shared" si="306"/>
        <v>-</v>
      </c>
      <c r="AY782" s="3"/>
      <c r="AZ782" s="26"/>
      <c r="BA782" s="26"/>
      <c r="BB782" s="34"/>
      <c r="BC782" s="26"/>
      <c r="BD782" s="34"/>
      <c r="BE782" s="34"/>
      <c r="BF782" s="34"/>
      <c r="BI782" s="26"/>
    </row>
    <row r="783" spans="1:61" s="4" customFormat="1" ht="13.9" customHeight="1" x14ac:dyDescent="0.25">
      <c r="A783" s="3"/>
      <c r="B783" s="9" t="s">
        <v>843</v>
      </c>
      <c r="C783" s="5"/>
      <c r="D783" s="6"/>
      <c r="E783" s="7"/>
      <c r="F783" s="7"/>
      <c r="G783" s="7"/>
      <c r="H783" s="6"/>
      <c r="I783" s="6"/>
      <c r="J783" s="6">
        <f t="shared" si="307"/>
        <v>0</v>
      </c>
      <c r="K783" s="13" t="str">
        <f t="shared" si="294"/>
        <v>-</v>
      </c>
      <c r="L783" s="6" t="str">
        <f t="shared" si="291"/>
        <v/>
      </c>
      <c r="M783" s="25" t="str">
        <f>IF(I783="","-",IFERROR(VLOOKUP(L783,Segédlisták!$B$3:$C$18,2,0),"-"))</f>
        <v>-</v>
      </c>
      <c r="N783" s="42" t="str">
        <f t="shared" si="292"/>
        <v>-</v>
      </c>
      <c r="O783" s="43"/>
      <c r="P783" s="44" t="str">
        <f t="shared" si="308"/>
        <v>-</v>
      </c>
      <c r="Q783" s="7" t="s">
        <v>1071</v>
      </c>
      <c r="R783" s="1"/>
      <c r="S783" s="1"/>
      <c r="T783" s="17" t="str">
        <f t="shared" si="293"/>
        <v>-</v>
      </c>
      <c r="U783" s="36" t="str">
        <f t="shared" ca="1" si="309"/>
        <v>-</v>
      </c>
      <c r="V783" s="37" t="str">
        <f t="shared" ca="1" si="310"/>
        <v>-</v>
      </c>
      <c r="W783" s="38" t="str">
        <f t="shared" si="311"/>
        <v>-</v>
      </c>
      <c r="X783" s="39" t="str">
        <f t="shared" si="312"/>
        <v>-</v>
      </c>
      <c r="Y783" s="36" t="str">
        <f t="shared" ca="1" si="313"/>
        <v>-</v>
      </c>
      <c r="Z783" s="37" t="str">
        <f t="shared" ca="1" si="314"/>
        <v>-</v>
      </c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39" t="str">
        <f t="shared" si="295"/>
        <v>-</v>
      </c>
      <c r="AN783" s="39" t="str">
        <f t="shared" si="296"/>
        <v>-</v>
      </c>
      <c r="AO783" s="39" t="str">
        <f t="shared" si="297"/>
        <v>-</v>
      </c>
      <c r="AP783" s="39" t="str">
        <f t="shared" si="298"/>
        <v>-</v>
      </c>
      <c r="AQ783" s="39" t="str">
        <f t="shared" si="299"/>
        <v>-</v>
      </c>
      <c r="AR783" s="39" t="str">
        <f t="shared" si="300"/>
        <v>-</v>
      </c>
      <c r="AS783" s="39" t="str">
        <f t="shared" si="301"/>
        <v>-</v>
      </c>
      <c r="AT783" s="39" t="str">
        <f t="shared" si="302"/>
        <v>-</v>
      </c>
      <c r="AU783" s="39" t="str">
        <f t="shared" si="303"/>
        <v>-</v>
      </c>
      <c r="AV783" s="39" t="str">
        <f t="shared" si="304"/>
        <v>-</v>
      </c>
      <c r="AW783" s="39" t="str">
        <f t="shared" si="305"/>
        <v>-</v>
      </c>
      <c r="AX783" s="39" t="str">
        <f t="shared" si="306"/>
        <v>-</v>
      </c>
      <c r="AY783" s="3"/>
      <c r="AZ783" s="26"/>
      <c r="BA783" s="26"/>
      <c r="BB783" s="34"/>
      <c r="BC783" s="26"/>
      <c r="BD783" s="34"/>
      <c r="BE783" s="34"/>
      <c r="BF783" s="34"/>
      <c r="BI783" s="26"/>
    </row>
    <row r="784" spans="1:61" s="4" customFormat="1" ht="13.9" customHeight="1" x14ac:dyDescent="0.25">
      <c r="A784" s="3"/>
      <c r="B784" s="9" t="s">
        <v>844</v>
      </c>
      <c r="C784" s="5"/>
      <c r="D784" s="6"/>
      <c r="E784" s="7"/>
      <c r="F784" s="7"/>
      <c r="G784" s="7"/>
      <c r="H784" s="6"/>
      <c r="I784" s="6"/>
      <c r="J784" s="6">
        <f t="shared" si="307"/>
        <v>0</v>
      </c>
      <c r="K784" s="13" t="str">
        <f t="shared" si="294"/>
        <v>-</v>
      </c>
      <c r="L784" s="6" t="str">
        <f t="shared" si="291"/>
        <v/>
      </c>
      <c r="M784" s="25" t="str">
        <f>IF(I784="","-",IFERROR(VLOOKUP(L784,Segédlisták!$B$3:$C$18,2,0),"-"))</f>
        <v>-</v>
      </c>
      <c r="N784" s="42" t="str">
        <f t="shared" si="292"/>
        <v>-</v>
      </c>
      <c r="O784" s="43"/>
      <c r="P784" s="44" t="str">
        <f t="shared" si="308"/>
        <v>-</v>
      </c>
      <c r="Q784" s="7" t="s">
        <v>1071</v>
      </c>
      <c r="R784" s="1"/>
      <c r="S784" s="1"/>
      <c r="T784" s="17" t="str">
        <f t="shared" si="293"/>
        <v>-</v>
      </c>
      <c r="U784" s="36" t="str">
        <f t="shared" ca="1" si="309"/>
        <v>-</v>
      </c>
      <c r="V784" s="37" t="str">
        <f t="shared" ca="1" si="310"/>
        <v>-</v>
      </c>
      <c r="W784" s="38" t="str">
        <f t="shared" si="311"/>
        <v>-</v>
      </c>
      <c r="X784" s="39" t="str">
        <f t="shared" si="312"/>
        <v>-</v>
      </c>
      <c r="Y784" s="36" t="str">
        <f t="shared" ca="1" si="313"/>
        <v>-</v>
      </c>
      <c r="Z784" s="37" t="str">
        <f t="shared" ca="1" si="314"/>
        <v>-</v>
      </c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39" t="str">
        <f t="shared" si="295"/>
        <v>-</v>
      </c>
      <c r="AN784" s="39" t="str">
        <f t="shared" si="296"/>
        <v>-</v>
      </c>
      <c r="AO784" s="39" t="str">
        <f t="shared" si="297"/>
        <v>-</v>
      </c>
      <c r="AP784" s="39" t="str">
        <f t="shared" si="298"/>
        <v>-</v>
      </c>
      <c r="AQ784" s="39" t="str">
        <f t="shared" si="299"/>
        <v>-</v>
      </c>
      <c r="AR784" s="39" t="str">
        <f t="shared" si="300"/>
        <v>-</v>
      </c>
      <c r="AS784" s="39" t="str">
        <f t="shared" si="301"/>
        <v>-</v>
      </c>
      <c r="AT784" s="39" t="str">
        <f t="shared" si="302"/>
        <v>-</v>
      </c>
      <c r="AU784" s="39" t="str">
        <f t="shared" si="303"/>
        <v>-</v>
      </c>
      <c r="AV784" s="39" t="str">
        <f t="shared" si="304"/>
        <v>-</v>
      </c>
      <c r="AW784" s="39" t="str">
        <f t="shared" si="305"/>
        <v>-</v>
      </c>
      <c r="AX784" s="39" t="str">
        <f t="shared" si="306"/>
        <v>-</v>
      </c>
      <c r="AY784" s="3"/>
      <c r="AZ784" s="26"/>
      <c r="BA784" s="26"/>
      <c r="BB784" s="34"/>
      <c r="BC784" s="26"/>
      <c r="BD784" s="34"/>
      <c r="BE784" s="34"/>
      <c r="BF784" s="34"/>
      <c r="BI784" s="26"/>
    </row>
    <row r="785" spans="1:61" s="4" customFormat="1" ht="13.9" customHeight="1" x14ac:dyDescent="0.25">
      <c r="A785" s="3"/>
      <c r="B785" s="9" t="s">
        <v>845</v>
      </c>
      <c r="C785" s="5"/>
      <c r="D785" s="6"/>
      <c r="E785" s="7"/>
      <c r="F785" s="7"/>
      <c r="G785" s="7"/>
      <c r="H785" s="6"/>
      <c r="I785" s="6"/>
      <c r="J785" s="6">
        <f t="shared" si="307"/>
        <v>0</v>
      </c>
      <c r="K785" s="13" t="str">
        <f t="shared" si="294"/>
        <v>-</v>
      </c>
      <c r="L785" s="6" t="str">
        <f t="shared" si="291"/>
        <v/>
      </c>
      <c r="M785" s="25" t="str">
        <f>IF(I785="","-",IFERROR(VLOOKUP(L785,Segédlisták!$B$3:$C$18,2,0),"-"))</f>
        <v>-</v>
      </c>
      <c r="N785" s="42" t="str">
        <f t="shared" si="292"/>
        <v>-</v>
      </c>
      <c r="O785" s="43"/>
      <c r="P785" s="44" t="str">
        <f t="shared" si="308"/>
        <v>-</v>
      </c>
      <c r="Q785" s="7" t="s">
        <v>1071</v>
      </c>
      <c r="R785" s="1"/>
      <c r="S785" s="1"/>
      <c r="T785" s="17" t="str">
        <f t="shared" si="293"/>
        <v>-</v>
      </c>
      <c r="U785" s="36" t="str">
        <f t="shared" ca="1" si="309"/>
        <v>-</v>
      </c>
      <c r="V785" s="37" t="str">
        <f t="shared" ca="1" si="310"/>
        <v>-</v>
      </c>
      <c r="W785" s="38" t="str">
        <f t="shared" si="311"/>
        <v>-</v>
      </c>
      <c r="X785" s="39" t="str">
        <f t="shared" si="312"/>
        <v>-</v>
      </c>
      <c r="Y785" s="36" t="str">
        <f t="shared" ca="1" si="313"/>
        <v>-</v>
      </c>
      <c r="Z785" s="37" t="str">
        <f t="shared" ca="1" si="314"/>
        <v>-</v>
      </c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39" t="str">
        <f t="shared" si="295"/>
        <v>-</v>
      </c>
      <c r="AN785" s="39" t="str">
        <f t="shared" si="296"/>
        <v>-</v>
      </c>
      <c r="AO785" s="39" t="str">
        <f t="shared" si="297"/>
        <v>-</v>
      </c>
      <c r="AP785" s="39" t="str">
        <f t="shared" si="298"/>
        <v>-</v>
      </c>
      <c r="AQ785" s="39" t="str">
        <f t="shared" si="299"/>
        <v>-</v>
      </c>
      <c r="AR785" s="39" t="str">
        <f t="shared" si="300"/>
        <v>-</v>
      </c>
      <c r="AS785" s="39" t="str">
        <f t="shared" si="301"/>
        <v>-</v>
      </c>
      <c r="AT785" s="39" t="str">
        <f t="shared" si="302"/>
        <v>-</v>
      </c>
      <c r="AU785" s="39" t="str">
        <f t="shared" si="303"/>
        <v>-</v>
      </c>
      <c r="AV785" s="39" t="str">
        <f t="shared" si="304"/>
        <v>-</v>
      </c>
      <c r="AW785" s="39" t="str">
        <f t="shared" si="305"/>
        <v>-</v>
      </c>
      <c r="AX785" s="39" t="str">
        <f t="shared" si="306"/>
        <v>-</v>
      </c>
      <c r="AY785" s="3"/>
      <c r="AZ785" s="26"/>
      <c r="BA785" s="26"/>
      <c r="BB785" s="34"/>
      <c r="BC785" s="26"/>
      <c r="BD785" s="34"/>
      <c r="BE785" s="34"/>
      <c r="BF785" s="34"/>
      <c r="BI785" s="26"/>
    </row>
    <row r="786" spans="1:61" s="4" customFormat="1" ht="13.9" customHeight="1" x14ac:dyDescent="0.25">
      <c r="A786" s="3"/>
      <c r="B786" s="9" t="s">
        <v>846</v>
      </c>
      <c r="C786" s="5"/>
      <c r="D786" s="6"/>
      <c r="E786" s="7"/>
      <c r="F786" s="7"/>
      <c r="G786" s="7"/>
      <c r="H786" s="6"/>
      <c r="I786" s="6"/>
      <c r="J786" s="6">
        <f t="shared" si="307"/>
        <v>0</v>
      </c>
      <c r="K786" s="13" t="str">
        <f t="shared" si="294"/>
        <v>-</v>
      </c>
      <c r="L786" s="6" t="str">
        <f t="shared" si="291"/>
        <v/>
      </c>
      <c r="M786" s="25" t="str">
        <f>IF(I786="","-",IFERROR(VLOOKUP(L786,Segédlisták!$B$3:$C$18,2,0),"-"))</f>
        <v>-</v>
      </c>
      <c r="N786" s="42" t="str">
        <f t="shared" si="292"/>
        <v>-</v>
      </c>
      <c r="O786" s="43"/>
      <c r="P786" s="44" t="str">
        <f t="shared" si="308"/>
        <v>-</v>
      </c>
      <c r="Q786" s="7" t="s">
        <v>1071</v>
      </c>
      <c r="R786" s="1"/>
      <c r="S786" s="1"/>
      <c r="T786" s="17" t="str">
        <f t="shared" si="293"/>
        <v>-</v>
      </c>
      <c r="U786" s="36" t="str">
        <f t="shared" ca="1" si="309"/>
        <v>-</v>
      </c>
      <c r="V786" s="37" t="str">
        <f t="shared" ca="1" si="310"/>
        <v>-</v>
      </c>
      <c r="W786" s="38" t="str">
        <f t="shared" si="311"/>
        <v>-</v>
      </c>
      <c r="X786" s="39" t="str">
        <f t="shared" si="312"/>
        <v>-</v>
      </c>
      <c r="Y786" s="36" t="str">
        <f t="shared" ca="1" si="313"/>
        <v>-</v>
      </c>
      <c r="Z786" s="37" t="str">
        <f t="shared" ca="1" si="314"/>
        <v>-</v>
      </c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39" t="str">
        <f t="shared" si="295"/>
        <v>-</v>
      </c>
      <c r="AN786" s="39" t="str">
        <f t="shared" si="296"/>
        <v>-</v>
      </c>
      <c r="AO786" s="39" t="str">
        <f t="shared" si="297"/>
        <v>-</v>
      </c>
      <c r="AP786" s="39" t="str">
        <f t="shared" si="298"/>
        <v>-</v>
      </c>
      <c r="AQ786" s="39" t="str">
        <f t="shared" si="299"/>
        <v>-</v>
      </c>
      <c r="AR786" s="39" t="str">
        <f t="shared" si="300"/>
        <v>-</v>
      </c>
      <c r="AS786" s="39" t="str">
        <f t="shared" si="301"/>
        <v>-</v>
      </c>
      <c r="AT786" s="39" t="str">
        <f t="shared" si="302"/>
        <v>-</v>
      </c>
      <c r="AU786" s="39" t="str">
        <f t="shared" si="303"/>
        <v>-</v>
      </c>
      <c r="AV786" s="39" t="str">
        <f t="shared" si="304"/>
        <v>-</v>
      </c>
      <c r="AW786" s="39" t="str">
        <f t="shared" si="305"/>
        <v>-</v>
      </c>
      <c r="AX786" s="39" t="str">
        <f t="shared" si="306"/>
        <v>-</v>
      </c>
      <c r="AY786" s="3"/>
      <c r="AZ786" s="26"/>
      <c r="BA786" s="26"/>
      <c r="BB786" s="34"/>
      <c r="BC786" s="26"/>
      <c r="BD786" s="34"/>
      <c r="BE786" s="34"/>
      <c r="BF786" s="34"/>
      <c r="BI786" s="26"/>
    </row>
    <row r="787" spans="1:61" s="4" customFormat="1" ht="13.9" customHeight="1" x14ac:dyDescent="0.25">
      <c r="A787" s="3"/>
      <c r="B787" s="9" t="s">
        <v>847</v>
      </c>
      <c r="C787" s="5"/>
      <c r="D787" s="6"/>
      <c r="E787" s="7"/>
      <c r="F787" s="7"/>
      <c r="G787" s="7"/>
      <c r="H787" s="6"/>
      <c r="I787" s="6"/>
      <c r="J787" s="6">
        <f t="shared" si="307"/>
        <v>0</v>
      </c>
      <c r="K787" s="13" t="str">
        <f t="shared" si="294"/>
        <v>-</v>
      </c>
      <c r="L787" s="6" t="str">
        <f t="shared" si="291"/>
        <v/>
      </c>
      <c r="M787" s="25" t="str">
        <f>IF(I787="","-",IFERROR(VLOOKUP(L787,Segédlisták!$B$3:$C$18,2,0),"-"))</f>
        <v>-</v>
      </c>
      <c r="N787" s="42" t="str">
        <f t="shared" si="292"/>
        <v>-</v>
      </c>
      <c r="O787" s="43"/>
      <c r="P787" s="44" t="str">
        <f t="shared" si="308"/>
        <v>-</v>
      </c>
      <c r="Q787" s="7" t="s">
        <v>1071</v>
      </c>
      <c r="R787" s="1"/>
      <c r="S787" s="1"/>
      <c r="T787" s="17" t="str">
        <f t="shared" si="293"/>
        <v>-</v>
      </c>
      <c r="U787" s="36" t="str">
        <f t="shared" ca="1" si="309"/>
        <v>-</v>
      </c>
      <c r="V787" s="37" t="str">
        <f t="shared" ca="1" si="310"/>
        <v>-</v>
      </c>
      <c r="W787" s="38" t="str">
        <f t="shared" si="311"/>
        <v>-</v>
      </c>
      <c r="X787" s="39" t="str">
        <f t="shared" si="312"/>
        <v>-</v>
      </c>
      <c r="Y787" s="36" t="str">
        <f t="shared" ca="1" si="313"/>
        <v>-</v>
      </c>
      <c r="Z787" s="37" t="str">
        <f t="shared" ca="1" si="314"/>
        <v>-</v>
      </c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39" t="str">
        <f t="shared" si="295"/>
        <v>-</v>
      </c>
      <c r="AN787" s="39" t="str">
        <f t="shared" si="296"/>
        <v>-</v>
      </c>
      <c r="AO787" s="39" t="str">
        <f t="shared" si="297"/>
        <v>-</v>
      </c>
      <c r="AP787" s="39" t="str">
        <f t="shared" si="298"/>
        <v>-</v>
      </c>
      <c r="AQ787" s="39" t="str">
        <f t="shared" si="299"/>
        <v>-</v>
      </c>
      <c r="AR787" s="39" t="str">
        <f t="shared" si="300"/>
        <v>-</v>
      </c>
      <c r="AS787" s="39" t="str">
        <f t="shared" si="301"/>
        <v>-</v>
      </c>
      <c r="AT787" s="39" t="str">
        <f t="shared" si="302"/>
        <v>-</v>
      </c>
      <c r="AU787" s="39" t="str">
        <f t="shared" si="303"/>
        <v>-</v>
      </c>
      <c r="AV787" s="39" t="str">
        <f t="shared" si="304"/>
        <v>-</v>
      </c>
      <c r="AW787" s="39" t="str">
        <f t="shared" si="305"/>
        <v>-</v>
      </c>
      <c r="AX787" s="39" t="str">
        <f t="shared" si="306"/>
        <v>-</v>
      </c>
      <c r="AY787" s="3"/>
      <c r="AZ787" s="26"/>
      <c r="BA787" s="26"/>
      <c r="BB787" s="34"/>
      <c r="BC787" s="26"/>
      <c r="BD787" s="34"/>
      <c r="BE787" s="34"/>
      <c r="BF787" s="34"/>
      <c r="BI787" s="26"/>
    </row>
    <row r="788" spans="1:61" s="4" customFormat="1" ht="13.9" customHeight="1" x14ac:dyDescent="0.25">
      <c r="A788" s="3"/>
      <c r="B788" s="9" t="s">
        <v>848</v>
      </c>
      <c r="C788" s="5"/>
      <c r="D788" s="6"/>
      <c r="E788" s="7"/>
      <c r="F788" s="7"/>
      <c r="G788" s="7"/>
      <c r="H788" s="6"/>
      <c r="I788" s="6"/>
      <c r="J788" s="6">
        <f t="shared" si="307"/>
        <v>0</v>
      </c>
      <c r="K788" s="13" t="str">
        <f t="shared" si="294"/>
        <v>-</v>
      </c>
      <c r="L788" s="6" t="str">
        <f t="shared" si="291"/>
        <v/>
      </c>
      <c r="M788" s="25" t="str">
        <f>IF(I788="","-",IFERROR(VLOOKUP(L788,Segédlisták!$B$3:$C$18,2,0),"-"))</f>
        <v>-</v>
      </c>
      <c r="N788" s="42" t="str">
        <f t="shared" si="292"/>
        <v>-</v>
      </c>
      <c r="O788" s="43"/>
      <c r="P788" s="44" t="str">
        <f t="shared" si="308"/>
        <v>-</v>
      </c>
      <c r="Q788" s="7" t="s">
        <v>1071</v>
      </c>
      <c r="R788" s="1"/>
      <c r="S788" s="1"/>
      <c r="T788" s="17" t="str">
        <f t="shared" si="293"/>
        <v>-</v>
      </c>
      <c r="U788" s="36" t="str">
        <f t="shared" ca="1" si="309"/>
        <v>-</v>
      </c>
      <c r="V788" s="37" t="str">
        <f t="shared" ca="1" si="310"/>
        <v>-</v>
      </c>
      <c r="W788" s="38" t="str">
        <f t="shared" si="311"/>
        <v>-</v>
      </c>
      <c r="X788" s="39" t="str">
        <f t="shared" si="312"/>
        <v>-</v>
      </c>
      <c r="Y788" s="36" t="str">
        <f t="shared" ca="1" si="313"/>
        <v>-</v>
      </c>
      <c r="Z788" s="37" t="str">
        <f t="shared" ca="1" si="314"/>
        <v>-</v>
      </c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39" t="str">
        <f t="shared" si="295"/>
        <v>-</v>
      </c>
      <c r="AN788" s="39" t="str">
        <f t="shared" si="296"/>
        <v>-</v>
      </c>
      <c r="AO788" s="39" t="str">
        <f t="shared" si="297"/>
        <v>-</v>
      </c>
      <c r="AP788" s="39" t="str">
        <f t="shared" si="298"/>
        <v>-</v>
      </c>
      <c r="AQ788" s="39" t="str">
        <f t="shared" si="299"/>
        <v>-</v>
      </c>
      <c r="AR788" s="39" t="str">
        <f t="shared" si="300"/>
        <v>-</v>
      </c>
      <c r="AS788" s="39" t="str">
        <f t="shared" si="301"/>
        <v>-</v>
      </c>
      <c r="AT788" s="39" t="str">
        <f t="shared" si="302"/>
        <v>-</v>
      </c>
      <c r="AU788" s="39" t="str">
        <f t="shared" si="303"/>
        <v>-</v>
      </c>
      <c r="AV788" s="39" t="str">
        <f t="shared" si="304"/>
        <v>-</v>
      </c>
      <c r="AW788" s="39" t="str">
        <f t="shared" si="305"/>
        <v>-</v>
      </c>
      <c r="AX788" s="39" t="str">
        <f t="shared" si="306"/>
        <v>-</v>
      </c>
      <c r="AY788" s="3"/>
      <c r="AZ788" s="26"/>
      <c r="BA788" s="26"/>
      <c r="BB788" s="34"/>
      <c r="BC788" s="26"/>
      <c r="BD788" s="34"/>
      <c r="BE788" s="34"/>
      <c r="BF788" s="34"/>
      <c r="BI788" s="26"/>
    </row>
    <row r="789" spans="1:61" s="4" customFormat="1" ht="13.9" customHeight="1" x14ac:dyDescent="0.25">
      <c r="A789" s="3"/>
      <c r="B789" s="9" t="s">
        <v>849</v>
      </c>
      <c r="C789" s="5"/>
      <c r="D789" s="6"/>
      <c r="E789" s="7"/>
      <c r="F789" s="7"/>
      <c r="G789" s="7"/>
      <c r="H789" s="6"/>
      <c r="I789" s="6"/>
      <c r="J789" s="6">
        <f t="shared" si="307"/>
        <v>0</v>
      </c>
      <c r="K789" s="13" t="str">
        <f t="shared" si="294"/>
        <v>-</v>
      </c>
      <c r="L789" s="6" t="str">
        <f t="shared" si="291"/>
        <v/>
      </c>
      <c r="M789" s="25" t="str">
        <f>IF(I789="","-",IFERROR(VLOOKUP(L789,Segédlisták!$B$3:$C$18,2,0),"-"))</f>
        <v>-</v>
      </c>
      <c r="N789" s="42" t="str">
        <f t="shared" si="292"/>
        <v>-</v>
      </c>
      <c r="O789" s="43"/>
      <c r="P789" s="44" t="str">
        <f t="shared" si="308"/>
        <v>-</v>
      </c>
      <c r="Q789" s="7" t="s">
        <v>1071</v>
      </c>
      <c r="R789" s="1"/>
      <c r="S789" s="1"/>
      <c r="T789" s="17" t="str">
        <f t="shared" si="293"/>
        <v>-</v>
      </c>
      <c r="U789" s="36" t="str">
        <f t="shared" ca="1" si="309"/>
        <v>-</v>
      </c>
      <c r="V789" s="37" t="str">
        <f t="shared" ca="1" si="310"/>
        <v>-</v>
      </c>
      <c r="W789" s="38" t="str">
        <f t="shared" si="311"/>
        <v>-</v>
      </c>
      <c r="X789" s="39" t="str">
        <f t="shared" si="312"/>
        <v>-</v>
      </c>
      <c r="Y789" s="36" t="str">
        <f t="shared" ca="1" si="313"/>
        <v>-</v>
      </c>
      <c r="Z789" s="37" t="str">
        <f t="shared" ca="1" si="314"/>
        <v>-</v>
      </c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39" t="str">
        <f t="shared" si="295"/>
        <v>-</v>
      </c>
      <c r="AN789" s="39" t="str">
        <f t="shared" si="296"/>
        <v>-</v>
      </c>
      <c r="AO789" s="39" t="str">
        <f t="shared" si="297"/>
        <v>-</v>
      </c>
      <c r="AP789" s="39" t="str">
        <f t="shared" si="298"/>
        <v>-</v>
      </c>
      <c r="AQ789" s="39" t="str">
        <f t="shared" si="299"/>
        <v>-</v>
      </c>
      <c r="AR789" s="39" t="str">
        <f t="shared" si="300"/>
        <v>-</v>
      </c>
      <c r="AS789" s="39" t="str">
        <f t="shared" si="301"/>
        <v>-</v>
      </c>
      <c r="AT789" s="39" t="str">
        <f t="shared" si="302"/>
        <v>-</v>
      </c>
      <c r="AU789" s="39" t="str">
        <f t="shared" si="303"/>
        <v>-</v>
      </c>
      <c r="AV789" s="39" t="str">
        <f t="shared" si="304"/>
        <v>-</v>
      </c>
      <c r="AW789" s="39" t="str">
        <f t="shared" si="305"/>
        <v>-</v>
      </c>
      <c r="AX789" s="39" t="str">
        <f t="shared" si="306"/>
        <v>-</v>
      </c>
      <c r="AY789" s="3"/>
      <c r="AZ789" s="26"/>
      <c r="BA789" s="26"/>
      <c r="BB789" s="34"/>
      <c r="BC789" s="26"/>
      <c r="BD789" s="34"/>
      <c r="BE789" s="34"/>
      <c r="BF789" s="34"/>
      <c r="BI789" s="26"/>
    </row>
    <row r="790" spans="1:61" s="4" customFormat="1" ht="13.9" customHeight="1" x14ac:dyDescent="0.25">
      <c r="A790" s="3"/>
      <c r="B790" s="9" t="s">
        <v>850</v>
      </c>
      <c r="C790" s="5"/>
      <c r="D790" s="6"/>
      <c r="E790" s="7"/>
      <c r="F790" s="7"/>
      <c r="G790" s="7"/>
      <c r="H790" s="6"/>
      <c r="I790" s="6"/>
      <c r="J790" s="6">
        <f t="shared" si="307"/>
        <v>0</v>
      </c>
      <c r="K790" s="13" t="str">
        <f t="shared" si="294"/>
        <v>-</v>
      </c>
      <c r="L790" s="6" t="str">
        <f t="shared" si="291"/>
        <v/>
      </c>
      <c r="M790" s="25" t="str">
        <f>IF(I790="","-",IFERROR(VLOOKUP(L790,Segédlisták!$B$3:$C$18,2,0),"-"))</f>
        <v>-</v>
      </c>
      <c r="N790" s="42" t="str">
        <f t="shared" si="292"/>
        <v>-</v>
      </c>
      <c r="O790" s="43"/>
      <c r="P790" s="44" t="str">
        <f t="shared" si="308"/>
        <v>-</v>
      </c>
      <c r="Q790" s="7" t="s">
        <v>1071</v>
      </c>
      <c r="R790" s="1"/>
      <c r="S790" s="1"/>
      <c r="T790" s="17" t="str">
        <f t="shared" si="293"/>
        <v>-</v>
      </c>
      <c r="U790" s="36" t="str">
        <f t="shared" ca="1" si="309"/>
        <v>-</v>
      </c>
      <c r="V790" s="37" t="str">
        <f t="shared" ca="1" si="310"/>
        <v>-</v>
      </c>
      <c r="W790" s="38" t="str">
        <f t="shared" si="311"/>
        <v>-</v>
      </c>
      <c r="X790" s="39" t="str">
        <f t="shared" si="312"/>
        <v>-</v>
      </c>
      <c r="Y790" s="36" t="str">
        <f t="shared" ca="1" si="313"/>
        <v>-</v>
      </c>
      <c r="Z790" s="37" t="str">
        <f t="shared" ca="1" si="314"/>
        <v>-</v>
      </c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39" t="str">
        <f t="shared" si="295"/>
        <v>-</v>
      </c>
      <c r="AN790" s="39" t="str">
        <f t="shared" si="296"/>
        <v>-</v>
      </c>
      <c r="AO790" s="39" t="str">
        <f t="shared" si="297"/>
        <v>-</v>
      </c>
      <c r="AP790" s="39" t="str">
        <f t="shared" si="298"/>
        <v>-</v>
      </c>
      <c r="AQ790" s="39" t="str">
        <f t="shared" si="299"/>
        <v>-</v>
      </c>
      <c r="AR790" s="39" t="str">
        <f t="shared" si="300"/>
        <v>-</v>
      </c>
      <c r="AS790" s="39" t="str">
        <f t="shared" si="301"/>
        <v>-</v>
      </c>
      <c r="AT790" s="39" t="str">
        <f t="shared" si="302"/>
        <v>-</v>
      </c>
      <c r="AU790" s="39" t="str">
        <f t="shared" si="303"/>
        <v>-</v>
      </c>
      <c r="AV790" s="39" t="str">
        <f t="shared" si="304"/>
        <v>-</v>
      </c>
      <c r="AW790" s="39" t="str">
        <f t="shared" si="305"/>
        <v>-</v>
      </c>
      <c r="AX790" s="39" t="str">
        <f t="shared" si="306"/>
        <v>-</v>
      </c>
      <c r="AY790" s="3"/>
      <c r="AZ790" s="26"/>
      <c r="BA790" s="26"/>
      <c r="BB790" s="34"/>
      <c r="BC790" s="26"/>
      <c r="BD790" s="34"/>
      <c r="BE790" s="34"/>
      <c r="BF790" s="34"/>
      <c r="BI790" s="26"/>
    </row>
    <row r="791" spans="1:61" s="4" customFormat="1" ht="13.9" customHeight="1" x14ac:dyDescent="0.25">
      <c r="A791" s="3"/>
      <c r="B791" s="9" t="s">
        <v>851</v>
      </c>
      <c r="C791" s="5"/>
      <c r="D791" s="6"/>
      <c r="E791" s="7"/>
      <c r="F791" s="7"/>
      <c r="G791" s="7"/>
      <c r="H791" s="6"/>
      <c r="I791" s="6"/>
      <c r="J791" s="6">
        <f t="shared" si="307"/>
        <v>0</v>
      </c>
      <c r="K791" s="13" t="str">
        <f t="shared" si="294"/>
        <v>-</v>
      </c>
      <c r="L791" s="6" t="str">
        <f t="shared" si="291"/>
        <v/>
      </c>
      <c r="M791" s="25" t="str">
        <f>IF(I791="","-",IFERROR(VLOOKUP(L791,Segédlisták!$B$3:$C$18,2,0),"-"))</f>
        <v>-</v>
      </c>
      <c r="N791" s="42" t="str">
        <f t="shared" si="292"/>
        <v>-</v>
      </c>
      <c r="O791" s="43"/>
      <c r="P791" s="44" t="str">
        <f t="shared" si="308"/>
        <v>-</v>
      </c>
      <c r="Q791" s="7" t="s">
        <v>1071</v>
      </c>
      <c r="R791" s="1"/>
      <c r="S791" s="1"/>
      <c r="T791" s="17" t="str">
        <f t="shared" si="293"/>
        <v>-</v>
      </c>
      <c r="U791" s="36" t="str">
        <f t="shared" ca="1" si="309"/>
        <v>-</v>
      </c>
      <c r="V791" s="37" t="str">
        <f t="shared" ca="1" si="310"/>
        <v>-</v>
      </c>
      <c r="W791" s="38" t="str">
        <f t="shared" si="311"/>
        <v>-</v>
      </c>
      <c r="X791" s="39" t="str">
        <f t="shared" si="312"/>
        <v>-</v>
      </c>
      <c r="Y791" s="36" t="str">
        <f t="shared" ca="1" si="313"/>
        <v>-</v>
      </c>
      <c r="Z791" s="37" t="str">
        <f t="shared" ca="1" si="314"/>
        <v>-</v>
      </c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39" t="str">
        <f t="shared" si="295"/>
        <v>-</v>
      </c>
      <c r="AN791" s="39" t="str">
        <f t="shared" si="296"/>
        <v>-</v>
      </c>
      <c r="AO791" s="39" t="str">
        <f t="shared" si="297"/>
        <v>-</v>
      </c>
      <c r="AP791" s="39" t="str">
        <f t="shared" si="298"/>
        <v>-</v>
      </c>
      <c r="AQ791" s="39" t="str">
        <f t="shared" si="299"/>
        <v>-</v>
      </c>
      <c r="AR791" s="39" t="str">
        <f t="shared" si="300"/>
        <v>-</v>
      </c>
      <c r="AS791" s="39" t="str">
        <f t="shared" si="301"/>
        <v>-</v>
      </c>
      <c r="AT791" s="39" t="str">
        <f t="shared" si="302"/>
        <v>-</v>
      </c>
      <c r="AU791" s="39" t="str">
        <f t="shared" si="303"/>
        <v>-</v>
      </c>
      <c r="AV791" s="39" t="str">
        <f t="shared" si="304"/>
        <v>-</v>
      </c>
      <c r="AW791" s="39" t="str">
        <f t="shared" si="305"/>
        <v>-</v>
      </c>
      <c r="AX791" s="39" t="str">
        <f t="shared" si="306"/>
        <v>-</v>
      </c>
      <c r="AY791" s="3"/>
      <c r="AZ791" s="26"/>
      <c r="BA791" s="26"/>
      <c r="BB791" s="34"/>
      <c r="BC791" s="26"/>
      <c r="BD791" s="34"/>
      <c r="BE791" s="34"/>
      <c r="BF791" s="34"/>
      <c r="BI791" s="26"/>
    </row>
    <row r="792" spans="1:61" s="4" customFormat="1" ht="13.9" customHeight="1" x14ac:dyDescent="0.25">
      <c r="A792" s="3"/>
      <c r="B792" s="9" t="s">
        <v>852</v>
      </c>
      <c r="C792" s="5"/>
      <c r="D792" s="6"/>
      <c r="E792" s="7"/>
      <c r="F792" s="7"/>
      <c r="G792" s="7"/>
      <c r="H792" s="6"/>
      <c r="I792" s="6"/>
      <c r="J792" s="6">
        <f t="shared" si="307"/>
        <v>0</v>
      </c>
      <c r="K792" s="13" t="str">
        <f t="shared" si="294"/>
        <v>-</v>
      </c>
      <c r="L792" s="6" t="str">
        <f t="shared" si="291"/>
        <v/>
      </c>
      <c r="M792" s="25" t="str">
        <f>IF(I792="","-",IFERROR(VLOOKUP(L792,Segédlisták!$B$3:$C$18,2,0),"-"))</f>
        <v>-</v>
      </c>
      <c r="N792" s="42" t="str">
        <f t="shared" si="292"/>
        <v>-</v>
      </c>
      <c r="O792" s="43"/>
      <c r="P792" s="44" t="str">
        <f t="shared" si="308"/>
        <v>-</v>
      </c>
      <c r="Q792" s="7" t="s">
        <v>1071</v>
      </c>
      <c r="R792" s="1"/>
      <c r="S792" s="1"/>
      <c r="T792" s="17" t="str">
        <f t="shared" si="293"/>
        <v>-</v>
      </c>
      <c r="U792" s="36" t="str">
        <f t="shared" ca="1" si="309"/>
        <v>-</v>
      </c>
      <c r="V792" s="37" t="str">
        <f t="shared" ca="1" si="310"/>
        <v>-</v>
      </c>
      <c r="W792" s="38" t="str">
        <f t="shared" si="311"/>
        <v>-</v>
      </c>
      <c r="X792" s="39" t="str">
        <f t="shared" si="312"/>
        <v>-</v>
      </c>
      <c r="Y792" s="36" t="str">
        <f t="shared" ca="1" si="313"/>
        <v>-</v>
      </c>
      <c r="Z792" s="37" t="str">
        <f t="shared" ca="1" si="314"/>
        <v>-</v>
      </c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39" t="str">
        <f t="shared" si="295"/>
        <v>-</v>
      </c>
      <c r="AN792" s="39" t="str">
        <f t="shared" si="296"/>
        <v>-</v>
      </c>
      <c r="AO792" s="39" t="str">
        <f t="shared" si="297"/>
        <v>-</v>
      </c>
      <c r="AP792" s="39" t="str">
        <f t="shared" si="298"/>
        <v>-</v>
      </c>
      <c r="AQ792" s="39" t="str">
        <f t="shared" si="299"/>
        <v>-</v>
      </c>
      <c r="AR792" s="39" t="str">
        <f t="shared" si="300"/>
        <v>-</v>
      </c>
      <c r="AS792" s="39" t="str">
        <f t="shared" si="301"/>
        <v>-</v>
      </c>
      <c r="AT792" s="39" t="str">
        <f t="shared" si="302"/>
        <v>-</v>
      </c>
      <c r="AU792" s="39" t="str">
        <f t="shared" si="303"/>
        <v>-</v>
      </c>
      <c r="AV792" s="39" t="str">
        <f t="shared" si="304"/>
        <v>-</v>
      </c>
      <c r="AW792" s="39" t="str">
        <f t="shared" si="305"/>
        <v>-</v>
      </c>
      <c r="AX792" s="39" t="str">
        <f t="shared" si="306"/>
        <v>-</v>
      </c>
      <c r="AY792" s="3"/>
      <c r="AZ792" s="26"/>
      <c r="BA792" s="26"/>
      <c r="BB792" s="34"/>
      <c r="BC792" s="26"/>
      <c r="BD792" s="34"/>
      <c r="BE792" s="34"/>
      <c r="BF792" s="34"/>
      <c r="BI792" s="26"/>
    </row>
    <row r="793" spans="1:61" s="4" customFormat="1" ht="13.9" customHeight="1" x14ac:dyDescent="0.25">
      <c r="A793" s="3"/>
      <c r="B793" s="9" t="s">
        <v>853</v>
      </c>
      <c r="C793" s="5"/>
      <c r="D793" s="6"/>
      <c r="E793" s="7"/>
      <c r="F793" s="7"/>
      <c r="G793" s="7"/>
      <c r="H793" s="6"/>
      <c r="I793" s="6"/>
      <c r="J793" s="6">
        <f t="shared" si="307"/>
        <v>0</v>
      </c>
      <c r="K793" s="13" t="str">
        <f t="shared" si="294"/>
        <v>-</v>
      </c>
      <c r="L793" s="6" t="str">
        <f t="shared" si="291"/>
        <v/>
      </c>
      <c r="M793" s="25" t="str">
        <f>IF(I793="","-",IFERROR(VLOOKUP(L793,Segédlisták!$B$3:$C$18,2,0),"-"))</f>
        <v>-</v>
      </c>
      <c r="N793" s="42" t="str">
        <f t="shared" si="292"/>
        <v>-</v>
      </c>
      <c r="O793" s="43"/>
      <c r="P793" s="44" t="str">
        <f t="shared" si="308"/>
        <v>-</v>
      </c>
      <c r="Q793" s="7" t="s">
        <v>1071</v>
      </c>
      <c r="R793" s="1"/>
      <c r="S793" s="1"/>
      <c r="T793" s="17" t="str">
        <f t="shared" si="293"/>
        <v>-</v>
      </c>
      <c r="U793" s="36" t="str">
        <f t="shared" ca="1" si="309"/>
        <v>-</v>
      </c>
      <c r="V793" s="37" t="str">
        <f t="shared" ca="1" si="310"/>
        <v>-</v>
      </c>
      <c r="W793" s="38" t="str">
        <f t="shared" si="311"/>
        <v>-</v>
      </c>
      <c r="X793" s="39" t="str">
        <f t="shared" si="312"/>
        <v>-</v>
      </c>
      <c r="Y793" s="36" t="str">
        <f t="shared" ca="1" si="313"/>
        <v>-</v>
      </c>
      <c r="Z793" s="37" t="str">
        <f t="shared" ca="1" si="314"/>
        <v>-</v>
      </c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39" t="str">
        <f t="shared" si="295"/>
        <v>-</v>
      </c>
      <c r="AN793" s="39" t="str">
        <f t="shared" si="296"/>
        <v>-</v>
      </c>
      <c r="AO793" s="39" t="str">
        <f t="shared" si="297"/>
        <v>-</v>
      </c>
      <c r="AP793" s="39" t="str">
        <f t="shared" si="298"/>
        <v>-</v>
      </c>
      <c r="AQ793" s="39" t="str">
        <f t="shared" si="299"/>
        <v>-</v>
      </c>
      <c r="AR793" s="39" t="str">
        <f t="shared" si="300"/>
        <v>-</v>
      </c>
      <c r="AS793" s="39" t="str">
        <f t="shared" si="301"/>
        <v>-</v>
      </c>
      <c r="AT793" s="39" t="str">
        <f t="shared" si="302"/>
        <v>-</v>
      </c>
      <c r="AU793" s="39" t="str">
        <f t="shared" si="303"/>
        <v>-</v>
      </c>
      <c r="AV793" s="39" t="str">
        <f t="shared" si="304"/>
        <v>-</v>
      </c>
      <c r="AW793" s="39" t="str">
        <f t="shared" si="305"/>
        <v>-</v>
      </c>
      <c r="AX793" s="39" t="str">
        <f t="shared" si="306"/>
        <v>-</v>
      </c>
      <c r="AY793" s="3"/>
      <c r="AZ793" s="26"/>
      <c r="BA793" s="26"/>
      <c r="BB793" s="34"/>
      <c r="BC793" s="26"/>
      <c r="BD793" s="34"/>
      <c r="BE793" s="34"/>
      <c r="BF793" s="34"/>
      <c r="BI793" s="26"/>
    </row>
    <row r="794" spans="1:61" s="4" customFormat="1" ht="13.9" customHeight="1" x14ac:dyDescent="0.25">
      <c r="A794" s="3"/>
      <c r="B794" s="9" t="s">
        <v>854</v>
      </c>
      <c r="C794" s="5"/>
      <c r="D794" s="6"/>
      <c r="E794" s="7"/>
      <c r="F794" s="7"/>
      <c r="G794" s="7"/>
      <c r="H794" s="6"/>
      <c r="I794" s="6"/>
      <c r="J794" s="6">
        <f t="shared" si="307"/>
        <v>0</v>
      </c>
      <c r="K794" s="13" t="str">
        <f t="shared" si="294"/>
        <v>-</v>
      </c>
      <c r="L794" s="6" t="str">
        <f t="shared" si="291"/>
        <v/>
      </c>
      <c r="M794" s="25" t="str">
        <f>IF(I794="","-",IFERROR(VLOOKUP(L794,Segédlisták!$B$3:$C$18,2,0),"-"))</f>
        <v>-</v>
      </c>
      <c r="N794" s="42" t="str">
        <f t="shared" si="292"/>
        <v>-</v>
      </c>
      <c r="O794" s="43"/>
      <c r="P794" s="44" t="str">
        <f t="shared" si="308"/>
        <v>-</v>
      </c>
      <c r="Q794" s="7" t="s">
        <v>1071</v>
      </c>
      <c r="R794" s="1"/>
      <c r="S794" s="1"/>
      <c r="T794" s="17" t="str">
        <f t="shared" si="293"/>
        <v>-</v>
      </c>
      <c r="U794" s="36" t="str">
        <f t="shared" ca="1" si="309"/>
        <v>-</v>
      </c>
      <c r="V794" s="37" t="str">
        <f t="shared" ca="1" si="310"/>
        <v>-</v>
      </c>
      <c r="W794" s="38" t="str">
        <f t="shared" si="311"/>
        <v>-</v>
      </c>
      <c r="X794" s="39" t="str">
        <f t="shared" si="312"/>
        <v>-</v>
      </c>
      <c r="Y794" s="36" t="str">
        <f t="shared" ca="1" si="313"/>
        <v>-</v>
      </c>
      <c r="Z794" s="37" t="str">
        <f t="shared" ca="1" si="314"/>
        <v>-</v>
      </c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39" t="str">
        <f t="shared" si="295"/>
        <v>-</v>
      </c>
      <c r="AN794" s="39" t="str">
        <f t="shared" si="296"/>
        <v>-</v>
      </c>
      <c r="AO794" s="39" t="str">
        <f t="shared" si="297"/>
        <v>-</v>
      </c>
      <c r="AP794" s="39" t="str">
        <f t="shared" si="298"/>
        <v>-</v>
      </c>
      <c r="AQ794" s="39" t="str">
        <f t="shared" si="299"/>
        <v>-</v>
      </c>
      <c r="AR794" s="39" t="str">
        <f t="shared" si="300"/>
        <v>-</v>
      </c>
      <c r="AS794" s="39" t="str">
        <f t="shared" si="301"/>
        <v>-</v>
      </c>
      <c r="AT794" s="39" t="str">
        <f t="shared" si="302"/>
        <v>-</v>
      </c>
      <c r="AU794" s="39" t="str">
        <f t="shared" si="303"/>
        <v>-</v>
      </c>
      <c r="AV794" s="39" t="str">
        <f t="shared" si="304"/>
        <v>-</v>
      </c>
      <c r="AW794" s="39" t="str">
        <f t="shared" si="305"/>
        <v>-</v>
      </c>
      <c r="AX794" s="39" t="str">
        <f t="shared" si="306"/>
        <v>-</v>
      </c>
      <c r="AY794" s="3"/>
      <c r="AZ794" s="26"/>
      <c r="BA794" s="26"/>
      <c r="BB794" s="34"/>
      <c r="BC794" s="26"/>
      <c r="BD794" s="34"/>
      <c r="BE794" s="34"/>
      <c r="BF794" s="34"/>
      <c r="BI794" s="26"/>
    </row>
    <row r="795" spans="1:61" s="4" customFormat="1" ht="13.9" customHeight="1" x14ac:dyDescent="0.25">
      <c r="A795" s="3"/>
      <c r="B795" s="9" t="s">
        <v>855</v>
      </c>
      <c r="C795" s="5"/>
      <c r="D795" s="6"/>
      <c r="E795" s="7"/>
      <c r="F795" s="7"/>
      <c r="G795" s="7"/>
      <c r="H795" s="6"/>
      <c r="I795" s="6"/>
      <c r="J795" s="6">
        <f t="shared" si="307"/>
        <v>0</v>
      </c>
      <c r="K795" s="13" t="str">
        <f t="shared" si="294"/>
        <v>-</v>
      </c>
      <c r="L795" s="6" t="str">
        <f t="shared" si="291"/>
        <v/>
      </c>
      <c r="M795" s="25" t="str">
        <f>IF(I795="","-",IFERROR(VLOOKUP(L795,Segédlisták!$B$3:$C$18,2,0),"-"))</f>
        <v>-</v>
      </c>
      <c r="N795" s="42" t="str">
        <f t="shared" si="292"/>
        <v>-</v>
      </c>
      <c r="O795" s="43"/>
      <c r="P795" s="44" t="str">
        <f t="shared" si="308"/>
        <v>-</v>
      </c>
      <c r="Q795" s="7" t="s">
        <v>1071</v>
      </c>
      <c r="R795" s="1"/>
      <c r="S795" s="1"/>
      <c r="T795" s="17" t="str">
        <f t="shared" si="293"/>
        <v>-</v>
      </c>
      <c r="U795" s="36" t="str">
        <f t="shared" ca="1" si="309"/>
        <v>-</v>
      </c>
      <c r="V795" s="37" t="str">
        <f t="shared" ca="1" si="310"/>
        <v>-</v>
      </c>
      <c r="W795" s="38" t="str">
        <f t="shared" si="311"/>
        <v>-</v>
      </c>
      <c r="X795" s="39" t="str">
        <f t="shared" si="312"/>
        <v>-</v>
      </c>
      <c r="Y795" s="36" t="str">
        <f t="shared" ca="1" si="313"/>
        <v>-</v>
      </c>
      <c r="Z795" s="37" t="str">
        <f t="shared" ca="1" si="314"/>
        <v>-</v>
      </c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39" t="str">
        <f t="shared" si="295"/>
        <v>-</v>
      </c>
      <c r="AN795" s="39" t="str">
        <f t="shared" si="296"/>
        <v>-</v>
      </c>
      <c r="AO795" s="39" t="str">
        <f t="shared" si="297"/>
        <v>-</v>
      </c>
      <c r="AP795" s="39" t="str">
        <f t="shared" si="298"/>
        <v>-</v>
      </c>
      <c r="AQ795" s="39" t="str">
        <f t="shared" si="299"/>
        <v>-</v>
      </c>
      <c r="AR795" s="39" t="str">
        <f t="shared" si="300"/>
        <v>-</v>
      </c>
      <c r="AS795" s="39" t="str">
        <f t="shared" si="301"/>
        <v>-</v>
      </c>
      <c r="AT795" s="39" t="str">
        <f t="shared" si="302"/>
        <v>-</v>
      </c>
      <c r="AU795" s="39" t="str">
        <f t="shared" si="303"/>
        <v>-</v>
      </c>
      <c r="AV795" s="39" t="str">
        <f t="shared" si="304"/>
        <v>-</v>
      </c>
      <c r="AW795" s="39" t="str">
        <f t="shared" si="305"/>
        <v>-</v>
      </c>
      <c r="AX795" s="39" t="str">
        <f t="shared" si="306"/>
        <v>-</v>
      </c>
      <c r="AY795" s="3"/>
      <c r="AZ795" s="26"/>
      <c r="BA795" s="26"/>
      <c r="BB795" s="34"/>
      <c r="BC795" s="26"/>
      <c r="BD795" s="34"/>
      <c r="BE795" s="34"/>
      <c r="BF795" s="34"/>
      <c r="BI795" s="26"/>
    </row>
    <row r="796" spans="1:61" s="4" customFormat="1" ht="13.9" customHeight="1" x14ac:dyDescent="0.25">
      <c r="A796" s="3"/>
      <c r="B796" s="9" t="s">
        <v>856</v>
      </c>
      <c r="C796" s="5"/>
      <c r="D796" s="6"/>
      <c r="E796" s="7"/>
      <c r="F796" s="7"/>
      <c r="G796" s="7"/>
      <c r="H796" s="6"/>
      <c r="I796" s="6"/>
      <c r="J796" s="6">
        <f t="shared" si="307"/>
        <v>0</v>
      </c>
      <c r="K796" s="13" t="str">
        <f t="shared" si="294"/>
        <v>-</v>
      </c>
      <c r="L796" s="6" t="str">
        <f t="shared" si="291"/>
        <v/>
      </c>
      <c r="M796" s="25" t="str">
        <f>IF(I796="","-",IFERROR(VLOOKUP(L796,Segédlisták!$B$3:$C$18,2,0),"-"))</f>
        <v>-</v>
      </c>
      <c r="N796" s="42" t="str">
        <f t="shared" si="292"/>
        <v>-</v>
      </c>
      <c r="O796" s="43"/>
      <c r="P796" s="44" t="str">
        <f t="shared" si="308"/>
        <v>-</v>
      </c>
      <c r="Q796" s="7" t="s">
        <v>1071</v>
      </c>
      <c r="R796" s="1"/>
      <c r="S796" s="1"/>
      <c r="T796" s="17" t="str">
        <f t="shared" si="293"/>
        <v>-</v>
      </c>
      <c r="U796" s="36" t="str">
        <f t="shared" ca="1" si="309"/>
        <v>-</v>
      </c>
      <c r="V796" s="37" t="str">
        <f t="shared" ca="1" si="310"/>
        <v>-</v>
      </c>
      <c r="W796" s="38" t="str">
        <f t="shared" si="311"/>
        <v>-</v>
      </c>
      <c r="X796" s="39" t="str">
        <f t="shared" si="312"/>
        <v>-</v>
      </c>
      <c r="Y796" s="36" t="str">
        <f t="shared" ca="1" si="313"/>
        <v>-</v>
      </c>
      <c r="Z796" s="37" t="str">
        <f t="shared" ca="1" si="314"/>
        <v>-</v>
      </c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39" t="str">
        <f t="shared" si="295"/>
        <v>-</v>
      </c>
      <c r="AN796" s="39" t="str">
        <f t="shared" si="296"/>
        <v>-</v>
      </c>
      <c r="AO796" s="39" t="str">
        <f t="shared" si="297"/>
        <v>-</v>
      </c>
      <c r="AP796" s="39" t="str">
        <f t="shared" si="298"/>
        <v>-</v>
      </c>
      <c r="AQ796" s="39" t="str">
        <f t="shared" si="299"/>
        <v>-</v>
      </c>
      <c r="AR796" s="39" t="str">
        <f t="shared" si="300"/>
        <v>-</v>
      </c>
      <c r="AS796" s="39" t="str">
        <f t="shared" si="301"/>
        <v>-</v>
      </c>
      <c r="AT796" s="39" t="str">
        <f t="shared" si="302"/>
        <v>-</v>
      </c>
      <c r="AU796" s="39" t="str">
        <f t="shared" si="303"/>
        <v>-</v>
      </c>
      <c r="AV796" s="39" t="str">
        <f t="shared" si="304"/>
        <v>-</v>
      </c>
      <c r="AW796" s="39" t="str">
        <f t="shared" si="305"/>
        <v>-</v>
      </c>
      <c r="AX796" s="39" t="str">
        <f t="shared" si="306"/>
        <v>-</v>
      </c>
      <c r="AY796" s="3"/>
      <c r="AZ796" s="26"/>
      <c r="BA796" s="26"/>
      <c r="BB796" s="34"/>
      <c r="BC796" s="26"/>
      <c r="BD796" s="34"/>
      <c r="BE796" s="34"/>
      <c r="BF796" s="34"/>
      <c r="BI796" s="26"/>
    </row>
    <row r="797" spans="1:61" s="4" customFormat="1" ht="13.9" customHeight="1" x14ac:dyDescent="0.25">
      <c r="A797" s="3"/>
      <c r="B797" s="9" t="s">
        <v>857</v>
      </c>
      <c r="C797" s="5"/>
      <c r="D797" s="6"/>
      <c r="E797" s="7"/>
      <c r="F797" s="7"/>
      <c r="G797" s="7"/>
      <c r="H797" s="6"/>
      <c r="I797" s="6"/>
      <c r="J797" s="6">
        <f t="shared" si="307"/>
        <v>0</v>
      </c>
      <c r="K797" s="13" t="str">
        <f t="shared" si="294"/>
        <v>-</v>
      </c>
      <c r="L797" s="6" t="str">
        <f t="shared" si="291"/>
        <v/>
      </c>
      <c r="M797" s="25" t="str">
        <f>IF(I797="","-",IFERROR(VLOOKUP(L797,Segédlisták!$B$3:$C$18,2,0),"-"))</f>
        <v>-</v>
      </c>
      <c r="N797" s="42" t="str">
        <f t="shared" si="292"/>
        <v>-</v>
      </c>
      <c r="O797" s="43"/>
      <c r="P797" s="44" t="str">
        <f t="shared" si="308"/>
        <v>-</v>
      </c>
      <c r="Q797" s="7" t="s">
        <v>1071</v>
      </c>
      <c r="R797" s="1"/>
      <c r="S797" s="1"/>
      <c r="T797" s="17" t="str">
        <f t="shared" si="293"/>
        <v>-</v>
      </c>
      <c r="U797" s="36" t="str">
        <f t="shared" ca="1" si="309"/>
        <v>-</v>
      </c>
      <c r="V797" s="37" t="str">
        <f t="shared" ca="1" si="310"/>
        <v>-</v>
      </c>
      <c r="W797" s="38" t="str">
        <f t="shared" si="311"/>
        <v>-</v>
      </c>
      <c r="X797" s="39" t="str">
        <f t="shared" si="312"/>
        <v>-</v>
      </c>
      <c r="Y797" s="36" t="str">
        <f t="shared" ca="1" si="313"/>
        <v>-</v>
      </c>
      <c r="Z797" s="37" t="str">
        <f t="shared" ca="1" si="314"/>
        <v>-</v>
      </c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39" t="str">
        <f t="shared" si="295"/>
        <v>-</v>
      </c>
      <c r="AN797" s="39" t="str">
        <f t="shared" si="296"/>
        <v>-</v>
      </c>
      <c r="AO797" s="39" t="str">
        <f t="shared" si="297"/>
        <v>-</v>
      </c>
      <c r="AP797" s="39" t="str">
        <f t="shared" si="298"/>
        <v>-</v>
      </c>
      <c r="AQ797" s="39" t="str">
        <f t="shared" si="299"/>
        <v>-</v>
      </c>
      <c r="AR797" s="39" t="str">
        <f t="shared" si="300"/>
        <v>-</v>
      </c>
      <c r="AS797" s="39" t="str">
        <f t="shared" si="301"/>
        <v>-</v>
      </c>
      <c r="AT797" s="39" t="str">
        <f t="shared" si="302"/>
        <v>-</v>
      </c>
      <c r="AU797" s="39" t="str">
        <f t="shared" si="303"/>
        <v>-</v>
      </c>
      <c r="AV797" s="39" t="str">
        <f t="shared" si="304"/>
        <v>-</v>
      </c>
      <c r="AW797" s="39" t="str">
        <f t="shared" si="305"/>
        <v>-</v>
      </c>
      <c r="AX797" s="39" t="str">
        <f t="shared" si="306"/>
        <v>-</v>
      </c>
      <c r="AY797" s="3"/>
      <c r="AZ797" s="26"/>
      <c r="BA797" s="26"/>
      <c r="BB797" s="34"/>
      <c r="BC797" s="26"/>
      <c r="BD797" s="34"/>
      <c r="BE797" s="34"/>
      <c r="BF797" s="34"/>
      <c r="BI797" s="26"/>
    </row>
    <row r="798" spans="1:61" s="4" customFormat="1" ht="13.9" customHeight="1" x14ac:dyDescent="0.25">
      <c r="A798" s="3"/>
      <c r="B798" s="9" t="s">
        <v>858</v>
      </c>
      <c r="C798" s="5"/>
      <c r="D798" s="6"/>
      <c r="E798" s="7"/>
      <c r="F798" s="7"/>
      <c r="G798" s="7"/>
      <c r="H798" s="6"/>
      <c r="I798" s="6"/>
      <c r="J798" s="6">
        <f t="shared" si="307"/>
        <v>0</v>
      </c>
      <c r="K798" s="13" t="str">
        <f t="shared" si="294"/>
        <v>-</v>
      </c>
      <c r="L798" s="6" t="str">
        <f t="shared" si="291"/>
        <v/>
      </c>
      <c r="M798" s="25" t="str">
        <f>IF(I798="","-",IFERROR(VLOOKUP(L798,Segédlisták!$B$3:$C$18,2,0),"-"))</f>
        <v>-</v>
      </c>
      <c r="N798" s="42" t="str">
        <f t="shared" si="292"/>
        <v>-</v>
      </c>
      <c r="O798" s="43"/>
      <c r="P798" s="44" t="str">
        <f t="shared" si="308"/>
        <v>-</v>
      </c>
      <c r="Q798" s="7" t="s">
        <v>1071</v>
      </c>
      <c r="R798" s="1"/>
      <c r="S798" s="1"/>
      <c r="T798" s="17" t="str">
        <f t="shared" si="293"/>
        <v>-</v>
      </c>
      <c r="U798" s="36" t="str">
        <f t="shared" ca="1" si="309"/>
        <v>-</v>
      </c>
      <c r="V798" s="37" t="str">
        <f t="shared" ca="1" si="310"/>
        <v>-</v>
      </c>
      <c r="W798" s="38" t="str">
        <f t="shared" si="311"/>
        <v>-</v>
      </c>
      <c r="X798" s="39" t="str">
        <f t="shared" si="312"/>
        <v>-</v>
      </c>
      <c r="Y798" s="36" t="str">
        <f t="shared" ca="1" si="313"/>
        <v>-</v>
      </c>
      <c r="Z798" s="37" t="str">
        <f t="shared" ca="1" si="314"/>
        <v>-</v>
      </c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39" t="str">
        <f t="shared" si="295"/>
        <v>-</v>
      </c>
      <c r="AN798" s="39" t="str">
        <f t="shared" si="296"/>
        <v>-</v>
      </c>
      <c r="AO798" s="39" t="str">
        <f t="shared" si="297"/>
        <v>-</v>
      </c>
      <c r="AP798" s="39" t="str">
        <f t="shared" si="298"/>
        <v>-</v>
      </c>
      <c r="AQ798" s="39" t="str">
        <f t="shared" si="299"/>
        <v>-</v>
      </c>
      <c r="AR798" s="39" t="str">
        <f t="shared" si="300"/>
        <v>-</v>
      </c>
      <c r="AS798" s="39" t="str">
        <f t="shared" si="301"/>
        <v>-</v>
      </c>
      <c r="AT798" s="39" t="str">
        <f t="shared" si="302"/>
        <v>-</v>
      </c>
      <c r="AU798" s="39" t="str">
        <f t="shared" si="303"/>
        <v>-</v>
      </c>
      <c r="AV798" s="39" t="str">
        <f t="shared" si="304"/>
        <v>-</v>
      </c>
      <c r="AW798" s="39" t="str">
        <f t="shared" si="305"/>
        <v>-</v>
      </c>
      <c r="AX798" s="39" t="str">
        <f t="shared" si="306"/>
        <v>-</v>
      </c>
      <c r="AY798" s="3"/>
      <c r="AZ798" s="26"/>
      <c r="BA798" s="26"/>
      <c r="BB798" s="34"/>
      <c r="BC798" s="26"/>
      <c r="BD798" s="34"/>
      <c r="BE798" s="34"/>
      <c r="BF798" s="34"/>
      <c r="BI798" s="26"/>
    </row>
    <row r="799" spans="1:61" s="4" customFormat="1" ht="13.9" customHeight="1" x14ac:dyDescent="0.25">
      <c r="A799" s="3"/>
      <c r="B799" s="9" t="s">
        <v>859</v>
      </c>
      <c r="C799" s="5"/>
      <c r="D799" s="6"/>
      <c r="E799" s="7"/>
      <c r="F799" s="7"/>
      <c r="G799" s="7"/>
      <c r="H799" s="6"/>
      <c r="I799" s="6"/>
      <c r="J799" s="6">
        <f t="shared" si="307"/>
        <v>0</v>
      </c>
      <c r="K799" s="13" t="str">
        <f t="shared" si="294"/>
        <v>-</v>
      </c>
      <c r="L799" s="6" t="str">
        <f t="shared" si="291"/>
        <v/>
      </c>
      <c r="M799" s="25" t="str">
        <f>IF(I799="","-",IFERROR(VLOOKUP(L799,Segédlisták!$B$3:$C$18,2,0),"-"))</f>
        <v>-</v>
      </c>
      <c r="N799" s="42" t="str">
        <f t="shared" si="292"/>
        <v>-</v>
      </c>
      <c r="O799" s="43"/>
      <c r="P799" s="44" t="str">
        <f t="shared" si="308"/>
        <v>-</v>
      </c>
      <c r="Q799" s="7" t="s">
        <v>1071</v>
      </c>
      <c r="R799" s="1"/>
      <c r="S799" s="1"/>
      <c r="T799" s="17" t="str">
        <f t="shared" si="293"/>
        <v>-</v>
      </c>
      <c r="U799" s="36" t="str">
        <f t="shared" ca="1" si="309"/>
        <v>-</v>
      </c>
      <c r="V799" s="37" t="str">
        <f t="shared" ca="1" si="310"/>
        <v>-</v>
      </c>
      <c r="W799" s="38" t="str">
        <f t="shared" si="311"/>
        <v>-</v>
      </c>
      <c r="X799" s="39" t="str">
        <f t="shared" si="312"/>
        <v>-</v>
      </c>
      <c r="Y799" s="36" t="str">
        <f t="shared" ca="1" si="313"/>
        <v>-</v>
      </c>
      <c r="Z799" s="37" t="str">
        <f t="shared" ca="1" si="314"/>
        <v>-</v>
      </c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39" t="str">
        <f t="shared" si="295"/>
        <v>-</v>
      </c>
      <c r="AN799" s="39" t="str">
        <f t="shared" si="296"/>
        <v>-</v>
      </c>
      <c r="AO799" s="39" t="str">
        <f t="shared" si="297"/>
        <v>-</v>
      </c>
      <c r="AP799" s="39" t="str">
        <f t="shared" si="298"/>
        <v>-</v>
      </c>
      <c r="AQ799" s="39" t="str">
        <f t="shared" si="299"/>
        <v>-</v>
      </c>
      <c r="AR799" s="39" t="str">
        <f t="shared" si="300"/>
        <v>-</v>
      </c>
      <c r="AS799" s="39" t="str">
        <f t="shared" si="301"/>
        <v>-</v>
      </c>
      <c r="AT799" s="39" t="str">
        <f t="shared" si="302"/>
        <v>-</v>
      </c>
      <c r="AU799" s="39" t="str">
        <f t="shared" si="303"/>
        <v>-</v>
      </c>
      <c r="AV799" s="39" t="str">
        <f t="shared" si="304"/>
        <v>-</v>
      </c>
      <c r="AW799" s="39" t="str">
        <f t="shared" si="305"/>
        <v>-</v>
      </c>
      <c r="AX799" s="39" t="str">
        <f t="shared" si="306"/>
        <v>-</v>
      </c>
      <c r="AY799" s="3"/>
      <c r="AZ799" s="26"/>
      <c r="BA799" s="26"/>
      <c r="BB799" s="34"/>
      <c r="BC799" s="26"/>
      <c r="BD799" s="34"/>
      <c r="BE799" s="34"/>
      <c r="BF799" s="34"/>
      <c r="BI799" s="26"/>
    </row>
    <row r="800" spans="1:61" s="4" customFormat="1" ht="13.9" customHeight="1" x14ac:dyDescent="0.25">
      <c r="A800" s="3"/>
      <c r="B800" s="9" t="s">
        <v>860</v>
      </c>
      <c r="C800" s="5"/>
      <c r="D800" s="6"/>
      <c r="E800" s="7"/>
      <c r="F800" s="7"/>
      <c r="G800" s="7"/>
      <c r="H800" s="6"/>
      <c r="I800" s="6"/>
      <c r="J800" s="6">
        <f t="shared" si="307"/>
        <v>0</v>
      </c>
      <c r="K800" s="13" t="str">
        <f t="shared" si="294"/>
        <v>-</v>
      </c>
      <c r="L800" s="6" t="str">
        <f t="shared" si="291"/>
        <v/>
      </c>
      <c r="M800" s="25" t="str">
        <f>IF(I800="","-",IFERROR(VLOOKUP(L800,Segédlisták!$B$3:$C$18,2,0),"-"))</f>
        <v>-</v>
      </c>
      <c r="N800" s="42" t="str">
        <f t="shared" si="292"/>
        <v>-</v>
      </c>
      <c r="O800" s="43"/>
      <c r="P800" s="44" t="str">
        <f t="shared" si="308"/>
        <v>-</v>
      </c>
      <c r="Q800" s="7" t="s">
        <v>1071</v>
      </c>
      <c r="R800" s="1"/>
      <c r="S800" s="1"/>
      <c r="T800" s="17" t="str">
        <f t="shared" si="293"/>
        <v>-</v>
      </c>
      <c r="U800" s="36" t="str">
        <f t="shared" ca="1" si="309"/>
        <v>-</v>
      </c>
      <c r="V800" s="37" t="str">
        <f t="shared" ca="1" si="310"/>
        <v>-</v>
      </c>
      <c r="W800" s="38" t="str">
        <f t="shared" si="311"/>
        <v>-</v>
      </c>
      <c r="X800" s="39" t="str">
        <f t="shared" si="312"/>
        <v>-</v>
      </c>
      <c r="Y800" s="36" t="str">
        <f t="shared" ca="1" si="313"/>
        <v>-</v>
      </c>
      <c r="Z800" s="37" t="str">
        <f t="shared" ca="1" si="314"/>
        <v>-</v>
      </c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39" t="str">
        <f t="shared" si="295"/>
        <v>-</v>
      </c>
      <c r="AN800" s="39" t="str">
        <f t="shared" si="296"/>
        <v>-</v>
      </c>
      <c r="AO800" s="39" t="str">
        <f t="shared" si="297"/>
        <v>-</v>
      </c>
      <c r="AP800" s="39" t="str">
        <f t="shared" si="298"/>
        <v>-</v>
      </c>
      <c r="AQ800" s="39" t="str">
        <f t="shared" si="299"/>
        <v>-</v>
      </c>
      <c r="AR800" s="39" t="str">
        <f t="shared" si="300"/>
        <v>-</v>
      </c>
      <c r="AS800" s="39" t="str">
        <f t="shared" si="301"/>
        <v>-</v>
      </c>
      <c r="AT800" s="39" t="str">
        <f t="shared" si="302"/>
        <v>-</v>
      </c>
      <c r="AU800" s="39" t="str">
        <f t="shared" si="303"/>
        <v>-</v>
      </c>
      <c r="AV800" s="39" t="str">
        <f t="shared" si="304"/>
        <v>-</v>
      </c>
      <c r="AW800" s="39" t="str">
        <f t="shared" si="305"/>
        <v>-</v>
      </c>
      <c r="AX800" s="39" t="str">
        <f t="shared" si="306"/>
        <v>-</v>
      </c>
      <c r="AY800" s="3"/>
      <c r="AZ800" s="26"/>
      <c r="BA800" s="26"/>
      <c r="BB800" s="34"/>
      <c r="BC800" s="26"/>
      <c r="BD800" s="34"/>
      <c r="BE800" s="34"/>
      <c r="BF800" s="34"/>
      <c r="BI800" s="26"/>
    </row>
    <row r="801" spans="1:61" s="4" customFormat="1" ht="13.9" customHeight="1" x14ac:dyDescent="0.25">
      <c r="A801" s="3"/>
      <c r="B801" s="9" t="s">
        <v>861</v>
      </c>
      <c r="C801" s="5"/>
      <c r="D801" s="6"/>
      <c r="E801" s="7"/>
      <c r="F801" s="7"/>
      <c r="G801" s="7"/>
      <c r="H801" s="6"/>
      <c r="I801" s="6"/>
      <c r="J801" s="6">
        <f t="shared" si="307"/>
        <v>0</v>
      </c>
      <c r="K801" s="13" t="str">
        <f t="shared" si="294"/>
        <v>-</v>
      </c>
      <c r="L801" s="6" t="str">
        <f t="shared" si="291"/>
        <v/>
      </c>
      <c r="M801" s="25" t="str">
        <f>IF(I801="","-",IFERROR(VLOOKUP(L801,Segédlisták!$B$3:$C$18,2,0),"-"))</f>
        <v>-</v>
      </c>
      <c r="N801" s="42" t="str">
        <f t="shared" si="292"/>
        <v>-</v>
      </c>
      <c r="O801" s="43"/>
      <c r="P801" s="44" t="str">
        <f t="shared" si="308"/>
        <v>-</v>
      </c>
      <c r="Q801" s="7" t="s">
        <v>1071</v>
      </c>
      <c r="R801" s="1"/>
      <c r="S801" s="1"/>
      <c r="T801" s="17" t="str">
        <f t="shared" si="293"/>
        <v>-</v>
      </c>
      <c r="U801" s="36" t="str">
        <f t="shared" ca="1" si="309"/>
        <v>-</v>
      </c>
      <c r="V801" s="37" t="str">
        <f t="shared" ca="1" si="310"/>
        <v>-</v>
      </c>
      <c r="W801" s="38" t="str">
        <f t="shared" si="311"/>
        <v>-</v>
      </c>
      <c r="X801" s="39" t="str">
        <f t="shared" si="312"/>
        <v>-</v>
      </c>
      <c r="Y801" s="36" t="str">
        <f t="shared" ca="1" si="313"/>
        <v>-</v>
      </c>
      <c r="Z801" s="37" t="str">
        <f t="shared" ca="1" si="314"/>
        <v>-</v>
      </c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39" t="str">
        <f t="shared" si="295"/>
        <v>-</v>
      </c>
      <c r="AN801" s="39" t="str">
        <f t="shared" si="296"/>
        <v>-</v>
      </c>
      <c r="AO801" s="39" t="str">
        <f t="shared" si="297"/>
        <v>-</v>
      </c>
      <c r="AP801" s="39" t="str">
        <f t="shared" si="298"/>
        <v>-</v>
      </c>
      <c r="AQ801" s="39" t="str">
        <f t="shared" si="299"/>
        <v>-</v>
      </c>
      <c r="AR801" s="39" t="str">
        <f t="shared" si="300"/>
        <v>-</v>
      </c>
      <c r="AS801" s="39" t="str">
        <f t="shared" si="301"/>
        <v>-</v>
      </c>
      <c r="AT801" s="39" t="str">
        <f t="shared" si="302"/>
        <v>-</v>
      </c>
      <c r="AU801" s="39" t="str">
        <f t="shared" si="303"/>
        <v>-</v>
      </c>
      <c r="AV801" s="39" t="str">
        <f t="shared" si="304"/>
        <v>-</v>
      </c>
      <c r="AW801" s="39" t="str">
        <f t="shared" si="305"/>
        <v>-</v>
      </c>
      <c r="AX801" s="39" t="str">
        <f t="shared" si="306"/>
        <v>-</v>
      </c>
      <c r="AY801" s="3"/>
      <c r="AZ801" s="26"/>
      <c r="BA801" s="26"/>
      <c r="BB801" s="34"/>
      <c r="BC801" s="26"/>
      <c r="BD801" s="34"/>
      <c r="BE801" s="34"/>
      <c r="BF801" s="34"/>
      <c r="BI801" s="26"/>
    </row>
    <row r="802" spans="1:61" s="4" customFormat="1" ht="13.9" customHeight="1" x14ac:dyDescent="0.25">
      <c r="A802" s="3"/>
      <c r="B802" s="9" t="s">
        <v>862</v>
      </c>
      <c r="C802" s="5"/>
      <c r="D802" s="6"/>
      <c r="E802" s="7"/>
      <c r="F802" s="7"/>
      <c r="G802" s="7"/>
      <c r="H802" s="6"/>
      <c r="I802" s="6"/>
      <c r="J802" s="6">
        <f t="shared" si="307"/>
        <v>0</v>
      </c>
      <c r="K802" s="13" t="str">
        <f t="shared" si="294"/>
        <v>-</v>
      </c>
      <c r="L802" s="6" t="str">
        <f t="shared" si="291"/>
        <v/>
      </c>
      <c r="M802" s="25" t="str">
        <f>IF(I802="","-",IFERROR(VLOOKUP(L802,Segédlisták!$B$3:$C$18,2,0),"-"))</f>
        <v>-</v>
      </c>
      <c r="N802" s="42" t="str">
        <f t="shared" si="292"/>
        <v>-</v>
      </c>
      <c r="O802" s="43"/>
      <c r="P802" s="44" t="str">
        <f t="shared" si="308"/>
        <v>-</v>
      </c>
      <c r="Q802" s="7" t="s">
        <v>1071</v>
      </c>
      <c r="R802" s="1"/>
      <c r="S802" s="1"/>
      <c r="T802" s="17" t="str">
        <f t="shared" si="293"/>
        <v>-</v>
      </c>
      <c r="U802" s="36" t="str">
        <f t="shared" ca="1" si="309"/>
        <v>-</v>
      </c>
      <c r="V802" s="37" t="str">
        <f t="shared" ca="1" si="310"/>
        <v>-</v>
      </c>
      <c r="W802" s="38" t="str">
        <f t="shared" si="311"/>
        <v>-</v>
      </c>
      <c r="X802" s="39" t="str">
        <f t="shared" si="312"/>
        <v>-</v>
      </c>
      <c r="Y802" s="36" t="str">
        <f t="shared" ca="1" si="313"/>
        <v>-</v>
      </c>
      <c r="Z802" s="37" t="str">
        <f t="shared" ca="1" si="314"/>
        <v>-</v>
      </c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39" t="str">
        <f t="shared" si="295"/>
        <v>-</v>
      </c>
      <c r="AN802" s="39" t="str">
        <f t="shared" si="296"/>
        <v>-</v>
      </c>
      <c r="AO802" s="39" t="str">
        <f t="shared" si="297"/>
        <v>-</v>
      </c>
      <c r="AP802" s="39" t="str">
        <f t="shared" si="298"/>
        <v>-</v>
      </c>
      <c r="AQ802" s="39" t="str">
        <f t="shared" si="299"/>
        <v>-</v>
      </c>
      <c r="AR802" s="39" t="str">
        <f t="shared" si="300"/>
        <v>-</v>
      </c>
      <c r="AS802" s="39" t="str">
        <f t="shared" si="301"/>
        <v>-</v>
      </c>
      <c r="AT802" s="39" t="str">
        <f t="shared" si="302"/>
        <v>-</v>
      </c>
      <c r="AU802" s="39" t="str">
        <f t="shared" si="303"/>
        <v>-</v>
      </c>
      <c r="AV802" s="39" t="str">
        <f t="shared" si="304"/>
        <v>-</v>
      </c>
      <c r="AW802" s="39" t="str">
        <f t="shared" si="305"/>
        <v>-</v>
      </c>
      <c r="AX802" s="39" t="str">
        <f t="shared" si="306"/>
        <v>-</v>
      </c>
      <c r="AY802" s="3"/>
      <c r="AZ802" s="26"/>
      <c r="BA802" s="26"/>
      <c r="BB802" s="34"/>
      <c r="BC802" s="26"/>
      <c r="BD802" s="34"/>
      <c r="BE802" s="34"/>
      <c r="BF802" s="34"/>
      <c r="BI802" s="26"/>
    </row>
    <row r="803" spans="1:61" s="4" customFormat="1" ht="13.9" customHeight="1" x14ac:dyDescent="0.25">
      <c r="A803" s="3"/>
      <c r="B803" s="9" t="s">
        <v>863</v>
      </c>
      <c r="C803" s="5"/>
      <c r="D803" s="6"/>
      <c r="E803" s="7"/>
      <c r="F803" s="7"/>
      <c r="G803" s="7"/>
      <c r="H803" s="6"/>
      <c r="I803" s="6"/>
      <c r="J803" s="6">
        <f t="shared" si="307"/>
        <v>0</v>
      </c>
      <c r="K803" s="13" t="str">
        <f t="shared" si="294"/>
        <v>-</v>
      </c>
      <c r="L803" s="6" t="str">
        <f t="shared" si="291"/>
        <v/>
      </c>
      <c r="M803" s="25" t="str">
        <f>IF(I803="","-",IFERROR(VLOOKUP(L803,Segédlisták!$B$3:$C$18,2,0),"-"))</f>
        <v>-</v>
      </c>
      <c r="N803" s="42" t="str">
        <f t="shared" si="292"/>
        <v>-</v>
      </c>
      <c r="O803" s="43"/>
      <c r="P803" s="44" t="str">
        <f t="shared" si="308"/>
        <v>-</v>
      </c>
      <c r="Q803" s="7" t="s">
        <v>1071</v>
      </c>
      <c r="R803" s="1"/>
      <c r="S803" s="1"/>
      <c r="T803" s="17" t="str">
        <f t="shared" si="293"/>
        <v>-</v>
      </c>
      <c r="U803" s="36" t="str">
        <f t="shared" ca="1" si="309"/>
        <v>-</v>
      </c>
      <c r="V803" s="37" t="str">
        <f t="shared" ca="1" si="310"/>
        <v>-</v>
      </c>
      <c r="W803" s="38" t="str">
        <f t="shared" si="311"/>
        <v>-</v>
      </c>
      <c r="X803" s="39" t="str">
        <f t="shared" si="312"/>
        <v>-</v>
      </c>
      <c r="Y803" s="36" t="str">
        <f t="shared" ca="1" si="313"/>
        <v>-</v>
      </c>
      <c r="Z803" s="37" t="str">
        <f t="shared" ca="1" si="314"/>
        <v>-</v>
      </c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39" t="str">
        <f t="shared" si="295"/>
        <v>-</v>
      </c>
      <c r="AN803" s="39" t="str">
        <f t="shared" si="296"/>
        <v>-</v>
      </c>
      <c r="AO803" s="39" t="str">
        <f t="shared" si="297"/>
        <v>-</v>
      </c>
      <c r="AP803" s="39" t="str">
        <f t="shared" si="298"/>
        <v>-</v>
      </c>
      <c r="AQ803" s="39" t="str">
        <f t="shared" si="299"/>
        <v>-</v>
      </c>
      <c r="AR803" s="39" t="str">
        <f t="shared" si="300"/>
        <v>-</v>
      </c>
      <c r="AS803" s="39" t="str">
        <f t="shared" si="301"/>
        <v>-</v>
      </c>
      <c r="AT803" s="39" t="str">
        <f t="shared" si="302"/>
        <v>-</v>
      </c>
      <c r="AU803" s="39" t="str">
        <f t="shared" si="303"/>
        <v>-</v>
      </c>
      <c r="AV803" s="39" t="str">
        <f t="shared" si="304"/>
        <v>-</v>
      </c>
      <c r="AW803" s="39" t="str">
        <f t="shared" si="305"/>
        <v>-</v>
      </c>
      <c r="AX803" s="39" t="str">
        <f t="shared" si="306"/>
        <v>-</v>
      </c>
      <c r="AY803" s="3"/>
      <c r="AZ803" s="26"/>
      <c r="BA803" s="26"/>
      <c r="BB803" s="34"/>
      <c r="BC803" s="26"/>
      <c r="BD803" s="34"/>
      <c r="BE803" s="34"/>
      <c r="BF803" s="34"/>
      <c r="BI803" s="26"/>
    </row>
    <row r="804" spans="1:61" s="4" customFormat="1" ht="13.9" customHeight="1" x14ac:dyDescent="0.25">
      <c r="A804" s="3"/>
      <c r="B804" s="9" t="s">
        <v>864</v>
      </c>
      <c r="C804" s="5"/>
      <c r="D804" s="6"/>
      <c r="E804" s="7"/>
      <c r="F804" s="7"/>
      <c r="G804" s="7"/>
      <c r="H804" s="6"/>
      <c r="I804" s="6"/>
      <c r="J804" s="6">
        <f t="shared" si="307"/>
        <v>0</v>
      </c>
      <c r="K804" s="13" t="str">
        <f t="shared" si="294"/>
        <v>-</v>
      </c>
      <c r="L804" s="6" t="str">
        <f t="shared" si="291"/>
        <v/>
      </c>
      <c r="M804" s="25" t="str">
        <f>IF(I804="","-",IFERROR(VLOOKUP(L804,Segédlisták!$B$3:$C$18,2,0),"-"))</f>
        <v>-</v>
      </c>
      <c r="N804" s="42" t="str">
        <f t="shared" si="292"/>
        <v>-</v>
      </c>
      <c r="O804" s="43"/>
      <c r="P804" s="44" t="str">
        <f t="shared" si="308"/>
        <v>-</v>
      </c>
      <c r="Q804" s="7" t="s">
        <v>1071</v>
      </c>
      <c r="R804" s="1"/>
      <c r="S804" s="1"/>
      <c r="T804" s="17" t="str">
        <f t="shared" si="293"/>
        <v>-</v>
      </c>
      <c r="U804" s="36" t="str">
        <f t="shared" ca="1" si="309"/>
        <v>-</v>
      </c>
      <c r="V804" s="37" t="str">
        <f t="shared" ca="1" si="310"/>
        <v>-</v>
      </c>
      <c r="W804" s="38" t="str">
        <f t="shared" si="311"/>
        <v>-</v>
      </c>
      <c r="X804" s="39" t="str">
        <f t="shared" si="312"/>
        <v>-</v>
      </c>
      <c r="Y804" s="36" t="str">
        <f t="shared" ca="1" si="313"/>
        <v>-</v>
      </c>
      <c r="Z804" s="37" t="str">
        <f t="shared" ca="1" si="314"/>
        <v>-</v>
      </c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39" t="str">
        <f t="shared" si="295"/>
        <v>-</v>
      </c>
      <c r="AN804" s="39" t="str">
        <f t="shared" si="296"/>
        <v>-</v>
      </c>
      <c r="AO804" s="39" t="str">
        <f t="shared" si="297"/>
        <v>-</v>
      </c>
      <c r="AP804" s="39" t="str">
        <f t="shared" si="298"/>
        <v>-</v>
      </c>
      <c r="AQ804" s="39" t="str">
        <f t="shared" si="299"/>
        <v>-</v>
      </c>
      <c r="AR804" s="39" t="str">
        <f t="shared" si="300"/>
        <v>-</v>
      </c>
      <c r="AS804" s="39" t="str">
        <f t="shared" si="301"/>
        <v>-</v>
      </c>
      <c r="AT804" s="39" t="str">
        <f t="shared" si="302"/>
        <v>-</v>
      </c>
      <c r="AU804" s="39" t="str">
        <f t="shared" si="303"/>
        <v>-</v>
      </c>
      <c r="AV804" s="39" t="str">
        <f t="shared" si="304"/>
        <v>-</v>
      </c>
      <c r="AW804" s="39" t="str">
        <f t="shared" si="305"/>
        <v>-</v>
      </c>
      <c r="AX804" s="39" t="str">
        <f t="shared" si="306"/>
        <v>-</v>
      </c>
      <c r="AY804" s="3"/>
      <c r="AZ804" s="26"/>
      <c r="BA804" s="26"/>
      <c r="BB804" s="34"/>
      <c r="BC804" s="26"/>
      <c r="BD804" s="34"/>
      <c r="BE804" s="34"/>
      <c r="BF804" s="34"/>
      <c r="BI804" s="26"/>
    </row>
    <row r="805" spans="1:61" s="4" customFormat="1" ht="13.9" customHeight="1" x14ac:dyDescent="0.25">
      <c r="A805" s="3"/>
      <c r="B805" s="9" t="s">
        <v>865</v>
      </c>
      <c r="C805" s="5"/>
      <c r="D805" s="6"/>
      <c r="E805" s="7"/>
      <c r="F805" s="7"/>
      <c r="G805" s="7"/>
      <c r="H805" s="6"/>
      <c r="I805" s="6"/>
      <c r="J805" s="6">
        <f t="shared" si="307"/>
        <v>0</v>
      </c>
      <c r="K805" s="13" t="str">
        <f t="shared" si="294"/>
        <v>-</v>
      </c>
      <c r="L805" s="6" t="str">
        <f t="shared" si="291"/>
        <v/>
      </c>
      <c r="M805" s="25" t="str">
        <f>IF(I805="","-",IFERROR(VLOOKUP(L805,Segédlisták!$B$3:$C$18,2,0),"-"))</f>
        <v>-</v>
      </c>
      <c r="N805" s="42" t="str">
        <f t="shared" si="292"/>
        <v>-</v>
      </c>
      <c r="O805" s="43"/>
      <c r="P805" s="44" t="str">
        <f t="shared" si="308"/>
        <v>-</v>
      </c>
      <c r="Q805" s="7" t="s">
        <v>1071</v>
      </c>
      <c r="R805" s="1"/>
      <c r="S805" s="1"/>
      <c r="T805" s="17" t="str">
        <f t="shared" si="293"/>
        <v>-</v>
      </c>
      <c r="U805" s="36" t="str">
        <f t="shared" ca="1" si="309"/>
        <v>-</v>
      </c>
      <c r="V805" s="37" t="str">
        <f t="shared" ca="1" si="310"/>
        <v>-</v>
      </c>
      <c r="W805" s="38" t="str">
        <f t="shared" si="311"/>
        <v>-</v>
      </c>
      <c r="X805" s="39" t="str">
        <f t="shared" si="312"/>
        <v>-</v>
      </c>
      <c r="Y805" s="36" t="str">
        <f t="shared" ca="1" si="313"/>
        <v>-</v>
      </c>
      <c r="Z805" s="37" t="str">
        <f t="shared" ca="1" si="314"/>
        <v>-</v>
      </c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39" t="str">
        <f t="shared" si="295"/>
        <v>-</v>
      </c>
      <c r="AN805" s="39" t="str">
        <f t="shared" si="296"/>
        <v>-</v>
      </c>
      <c r="AO805" s="39" t="str">
        <f t="shared" si="297"/>
        <v>-</v>
      </c>
      <c r="AP805" s="39" t="str">
        <f t="shared" si="298"/>
        <v>-</v>
      </c>
      <c r="AQ805" s="39" t="str">
        <f t="shared" si="299"/>
        <v>-</v>
      </c>
      <c r="AR805" s="39" t="str">
        <f t="shared" si="300"/>
        <v>-</v>
      </c>
      <c r="AS805" s="39" t="str">
        <f t="shared" si="301"/>
        <v>-</v>
      </c>
      <c r="AT805" s="39" t="str">
        <f t="shared" si="302"/>
        <v>-</v>
      </c>
      <c r="AU805" s="39" t="str">
        <f t="shared" si="303"/>
        <v>-</v>
      </c>
      <c r="AV805" s="39" t="str">
        <f t="shared" si="304"/>
        <v>-</v>
      </c>
      <c r="AW805" s="39" t="str">
        <f t="shared" si="305"/>
        <v>-</v>
      </c>
      <c r="AX805" s="39" t="str">
        <f t="shared" si="306"/>
        <v>-</v>
      </c>
      <c r="AY805" s="3"/>
      <c r="AZ805" s="26"/>
      <c r="BA805" s="26"/>
      <c r="BB805" s="34"/>
      <c r="BC805" s="26"/>
      <c r="BD805" s="34"/>
      <c r="BE805" s="34"/>
      <c r="BF805" s="34"/>
      <c r="BI805" s="26"/>
    </row>
    <row r="806" spans="1:61" s="4" customFormat="1" ht="13.9" customHeight="1" x14ac:dyDescent="0.25">
      <c r="A806" s="3"/>
      <c r="B806" s="9" t="s">
        <v>866</v>
      </c>
      <c r="C806" s="5"/>
      <c r="D806" s="6"/>
      <c r="E806" s="7"/>
      <c r="F806" s="7"/>
      <c r="G806" s="7"/>
      <c r="H806" s="6"/>
      <c r="I806" s="6"/>
      <c r="J806" s="6">
        <f t="shared" si="307"/>
        <v>0</v>
      </c>
      <c r="K806" s="13" t="str">
        <f t="shared" si="294"/>
        <v>-</v>
      </c>
      <c r="L806" s="6" t="str">
        <f t="shared" si="291"/>
        <v/>
      </c>
      <c r="M806" s="25" t="str">
        <f>IF(I806="","-",IFERROR(VLOOKUP(L806,Segédlisták!$B$3:$C$18,2,0),"-"))</f>
        <v>-</v>
      </c>
      <c r="N806" s="42" t="str">
        <f t="shared" si="292"/>
        <v>-</v>
      </c>
      <c r="O806" s="43"/>
      <c r="P806" s="44" t="str">
        <f t="shared" si="308"/>
        <v>-</v>
      </c>
      <c r="Q806" s="7" t="s">
        <v>1071</v>
      </c>
      <c r="R806" s="1"/>
      <c r="S806" s="1"/>
      <c r="T806" s="17" t="str">
        <f t="shared" si="293"/>
        <v>-</v>
      </c>
      <c r="U806" s="36" t="str">
        <f t="shared" ca="1" si="309"/>
        <v>-</v>
      </c>
      <c r="V806" s="37" t="str">
        <f t="shared" ca="1" si="310"/>
        <v>-</v>
      </c>
      <c r="W806" s="38" t="str">
        <f t="shared" si="311"/>
        <v>-</v>
      </c>
      <c r="X806" s="39" t="str">
        <f t="shared" si="312"/>
        <v>-</v>
      </c>
      <c r="Y806" s="36" t="str">
        <f t="shared" ca="1" si="313"/>
        <v>-</v>
      </c>
      <c r="Z806" s="37" t="str">
        <f t="shared" ca="1" si="314"/>
        <v>-</v>
      </c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39" t="str">
        <f t="shared" si="295"/>
        <v>-</v>
      </c>
      <c r="AN806" s="39" t="str">
        <f t="shared" si="296"/>
        <v>-</v>
      </c>
      <c r="AO806" s="39" t="str">
        <f t="shared" si="297"/>
        <v>-</v>
      </c>
      <c r="AP806" s="39" t="str">
        <f t="shared" si="298"/>
        <v>-</v>
      </c>
      <c r="AQ806" s="39" t="str">
        <f t="shared" si="299"/>
        <v>-</v>
      </c>
      <c r="AR806" s="39" t="str">
        <f t="shared" si="300"/>
        <v>-</v>
      </c>
      <c r="AS806" s="39" t="str">
        <f t="shared" si="301"/>
        <v>-</v>
      </c>
      <c r="AT806" s="39" t="str">
        <f t="shared" si="302"/>
        <v>-</v>
      </c>
      <c r="AU806" s="39" t="str">
        <f t="shared" si="303"/>
        <v>-</v>
      </c>
      <c r="AV806" s="39" t="str">
        <f t="shared" si="304"/>
        <v>-</v>
      </c>
      <c r="AW806" s="39" t="str">
        <f t="shared" si="305"/>
        <v>-</v>
      </c>
      <c r="AX806" s="39" t="str">
        <f t="shared" si="306"/>
        <v>-</v>
      </c>
      <c r="AY806" s="3"/>
      <c r="AZ806" s="26"/>
      <c r="BA806" s="26"/>
      <c r="BB806" s="34"/>
      <c r="BC806" s="26"/>
      <c r="BD806" s="34"/>
      <c r="BE806" s="34"/>
      <c r="BF806" s="34"/>
      <c r="BI806" s="26"/>
    </row>
    <row r="807" spans="1:61" s="4" customFormat="1" ht="13.9" customHeight="1" x14ac:dyDescent="0.25">
      <c r="A807" s="3"/>
      <c r="B807" s="9" t="s">
        <v>867</v>
      </c>
      <c r="C807" s="5"/>
      <c r="D807" s="6"/>
      <c r="E807" s="7"/>
      <c r="F807" s="7"/>
      <c r="G807" s="7"/>
      <c r="H807" s="6"/>
      <c r="I807" s="6"/>
      <c r="J807" s="6">
        <f t="shared" si="307"/>
        <v>0</v>
      </c>
      <c r="K807" s="13" t="str">
        <f t="shared" si="294"/>
        <v>-</v>
      </c>
      <c r="L807" s="6" t="str">
        <f t="shared" si="291"/>
        <v/>
      </c>
      <c r="M807" s="25" t="str">
        <f>IF(I807="","-",IFERROR(VLOOKUP(L807,Segédlisták!$B$3:$C$18,2,0),"-"))</f>
        <v>-</v>
      </c>
      <c r="N807" s="42" t="str">
        <f t="shared" si="292"/>
        <v>-</v>
      </c>
      <c r="O807" s="43"/>
      <c r="P807" s="44" t="str">
        <f t="shared" si="308"/>
        <v>-</v>
      </c>
      <c r="Q807" s="7" t="s">
        <v>1071</v>
      </c>
      <c r="R807" s="1"/>
      <c r="S807" s="1"/>
      <c r="T807" s="17" t="str">
        <f t="shared" si="293"/>
        <v>-</v>
      </c>
      <c r="U807" s="36" t="str">
        <f t="shared" ca="1" si="309"/>
        <v>-</v>
      </c>
      <c r="V807" s="37" t="str">
        <f t="shared" ca="1" si="310"/>
        <v>-</v>
      </c>
      <c r="W807" s="38" t="str">
        <f t="shared" si="311"/>
        <v>-</v>
      </c>
      <c r="X807" s="39" t="str">
        <f t="shared" si="312"/>
        <v>-</v>
      </c>
      <c r="Y807" s="36" t="str">
        <f t="shared" ca="1" si="313"/>
        <v>-</v>
      </c>
      <c r="Z807" s="37" t="str">
        <f t="shared" ca="1" si="314"/>
        <v>-</v>
      </c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39" t="str">
        <f t="shared" si="295"/>
        <v>-</v>
      </c>
      <c r="AN807" s="39" t="str">
        <f t="shared" si="296"/>
        <v>-</v>
      </c>
      <c r="AO807" s="39" t="str">
        <f t="shared" si="297"/>
        <v>-</v>
      </c>
      <c r="AP807" s="39" t="str">
        <f t="shared" si="298"/>
        <v>-</v>
      </c>
      <c r="AQ807" s="39" t="str">
        <f t="shared" si="299"/>
        <v>-</v>
      </c>
      <c r="AR807" s="39" t="str">
        <f t="shared" si="300"/>
        <v>-</v>
      </c>
      <c r="AS807" s="39" t="str">
        <f t="shared" si="301"/>
        <v>-</v>
      </c>
      <c r="AT807" s="39" t="str">
        <f t="shared" si="302"/>
        <v>-</v>
      </c>
      <c r="AU807" s="39" t="str">
        <f t="shared" si="303"/>
        <v>-</v>
      </c>
      <c r="AV807" s="39" t="str">
        <f t="shared" si="304"/>
        <v>-</v>
      </c>
      <c r="AW807" s="39" t="str">
        <f t="shared" si="305"/>
        <v>-</v>
      </c>
      <c r="AX807" s="39" t="str">
        <f t="shared" si="306"/>
        <v>-</v>
      </c>
      <c r="AY807" s="3"/>
      <c r="AZ807" s="26"/>
      <c r="BA807" s="26"/>
      <c r="BB807" s="34"/>
      <c r="BC807" s="26"/>
      <c r="BD807" s="34"/>
      <c r="BE807" s="34"/>
      <c r="BF807" s="34"/>
      <c r="BI807" s="26"/>
    </row>
    <row r="808" spans="1:61" s="4" customFormat="1" ht="13.9" customHeight="1" x14ac:dyDescent="0.25">
      <c r="A808" s="3"/>
      <c r="B808" s="9" t="s">
        <v>868</v>
      </c>
      <c r="C808" s="5"/>
      <c r="D808" s="6"/>
      <c r="E808" s="7"/>
      <c r="F808" s="7"/>
      <c r="G808" s="7"/>
      <c r="H808" s="6"/>
      <c r="I808" s="6"/>
      <c r="J808" s="6">
        <f t="shared" si="307"/>
        <v>0</v>
      </c>
      <c r="K808" s="13" t="str">
        <f t="shared" si="294"/>
        <v>-</v>
      </c>
      <c r="L808" s="6" t="str">
        <f t="shared" si="291"/>
        <v/>
      </c>
      <c r="M808" s="25" t="str">
        <f>IF(I808="","-",IFERROR(VLOOKUP(L808,Segédlisták!$B$3:$C$18,2,0),"-"))</f>
        <v>-</v>
      </c>
      <c r="N808" s="42" t="str">
        <f t="shared" si="292"/>
        <v>-</v>
      </c>
      <c r="O808" s="43"/>
      <c r="P808" s="44" t="str">
        <f t="shared" si="308"/>
        <v>-</v>
      </c>
      <c r="Q808" s="7" t="s">
        <v>1071</v>
      </c>
      <c r="R808" s="1"/>
      <c r="S808" s="1"/>
      <c r="T808" s="17" t="str">
        <f t="shared" si="293"/>
        <v>-</v>
      </c>
      <c r="U808" s="36" t="str">
        <f t="shared" ca="1" si="309"/>
        <v>-</v>
      </c>
      <c r="V808" s="37" t="str">
        <f t="shared" ca="1" si="310"/>
        <v>-</v>
      </c>
      <c r="W808" s="38" t="str">
        <f t="shared" si="311"/>
        <v>-</v>
      </c>
      <c r="X808" s="39" t="str">
        <f t="shared" si="312"/>
        <v>-</v>
      </c>
      <c r="Y808" s="36" t="str">
        <f t="shared" ca="1" si="313"/>
        <v>-</v>
      </c>
      <c r="Z808" s="37" t="str">
        <f t="shared" ca="1" si="314"/>
        <v>-</v>
      </c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39" t="str">
        <f t="shared" si="295"/>
        <v>-</v>
      </c>
      <c r="AN808" s="39" t="str">
        <f t="shared" si="296"/>
        <v>-</v>
      </c>
      <c r="AO808" s="39" t="str">
        <f t="shared" si="297"/>
        <v>-</v>
      </c>
      <c r="AP808" s="39" t="str">
        <f t="shared" si="298"/>
        <v>-</v>
      </c>
      <c r="AQ808" s="39" t="str">
        <f t="shared" si="299"/>
        <v>-</v>
      </c>
      <c r="AR808" s="39" t="str">
        <f t="shared" si="300"/>
        <v>-</v>
      </c>
      <c r="AS808" s="39" t="str">
        <f t="shared" si="301"/>
        <v>-</v>
      </c>
      <c r="AT808" s="39" t="str">
        <f t="shared" si="302"/>
        <v>-</v>
      </c>
      <c r="AU808" s="39" t="str">
        <f t="shared" si="303"/>
        <v>-</v>
      </c>
      <c r="AV808" s="39" t="str">
        <f t="shared" si="304"/>
        <v>-</v>
      </c>
      <c r="AW808" s="39" t="str">
        <f t="shared" si="305"/>
        <v>-</v>
      </c>
      <c r="AX808" s="39" t="str">
        <f t="shared" si="306"/>
        <v>-</v>
      </c>
      <c r="AY808" s="3"/>
      <c r="AZ808" s="26"/>
      <c r="BA808" s="26"/>
      <c r="BB808" s="34"/>
      <c r="BC808" s="26"/>
      <c r="BD808" s="34"/>
      <c r="BE808" s="34"/>
      <c r="BF808" s="34"/>
      <c r="BI808" s="26"/>
    </row>
    <row r="809" spans="1:61" s="4" customFormat="1" ht="13.9" customHeight="1" x14ac:dyDescent="0.25">
      <c r="A809" s="3"/>
      <c r="B809" s="9" t="s">
        <v>869</v>
      </c>
      <c r="C809" s="5"/>
      <c r="D809" s="6"/>
      <c r="E809" s="7"/>
      <c r="F809" s="7"/>
      <c r="G809" s="7"/>
      <c r="H809" s="6"/>
      <c r="I809" s="6"/>
      <c r="J809" s="6">
        <f t="shared" si="307"/>
        <v>0</v>
      </c>
      <c r="K809" s="13" t="str">
        <f t="shared" si="294"/>
        <v>-</v>
      </c>
      <c r="L809" s="6" t="str">
        <f t="shared" si="291"/>
        <v/>
      </c>
      <c r="M809" s="25" t="str">
        <f>IF(I809="","-",IFERROR(VLOOKUP(L809,Segédlisták!$B$3:$C$18,2,0),"-"))</f>
        <v>-</v>
      </c>
      <c r="N809" s="42" t="str">
        <f t="shared" si="292"/>
        <v>-</v>
      </c>
      <c r="O809" s="43"/>
      <c r="P809" s="44" t="str">
        <f t="shared" si="308"/>
        <v>-</v>
      </c>
      <c r="Q809" s="7" t="s">
        <v>1071</v>
      </c>
      <c r="R809" s="1"/>
      <c r="S809" s="1"/>
      <c r="T809" s="17" t="str">
        <f t="shared" si="293"/>
        <v>-</v>
      </c>
      <c r="U809" s="36" t="str">
        <f t="shared" ca="1" si="309"/>
        <v>-</v>
      </c>
      <c r="V809" s="37" t="str">
        <f t="shared" ca="1" si="310"/>
        <v>-</v>
      </c>
      <c r="W809" s="38" t="str">
        <f t="shared" si="311"/>
        <v>-</v>
      </c>
      <c r="X809" s="39" t="str">
        <f t="shared" si="312"/>
        <v>-</v>
      </c>
      <c r="Y809" s="36" t="str">
        <f t="shared" ca="1" si="313"/>
        <v>-</v>
      </c>
      <c r="Z809" s="37" t="str">
        <f t="shared" ca="1" si="314"/>
        <v>-</v>
      </c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39" t="str">
        <f t="shared" si="295"/>
        <v>-</v>
      </c>
      <c r="AN809" s="39" t="str">
        <f t="shared" si="296"/>
        <v>-</v>
      </c>
      <c r="AO809" s="39" t="str">
        <f t="shared" si="297"/>
        <v>-</v>
      </c>
      <c r="AP809" s="39" t="str">
        <f t="shared" si="298"/>
        <v>-</v>
      </c>
      <c r="AQ809" s="39" t="str">
        <f t="shared" si="299"/>
        <v>-</v>
      </c>
      <c r="AR809" s="39" t="str">
        <f t="shared" si="300"/>
        <v>-</v>
      </c>
      <c r="AS809" s="39" t="str">
        <f t="shared" si="301"/>
        <v>-</v>
      </c>
      <c r="AT809" s="39" t="str">
        <f t="shared" si="302"/>
        <v>-</v>
      </c>
      <c r="AU809" s="39" t="str">
        <f t="shared" si="303"/>
        <v>-</v>
      </c>
      <c r="AV809" s="39" t="str">
        <f t="shared" si="304"/>
        <v>-</v>
      </c>
      <c r="AW809" s="39" t="str">
        <f t="shared" si="305"/>
        <v>-</v>
      </c>
      <c r="AX809" s="39" t="str">
        <f t="shared" si="306"/>
        <v>-</v>
      </c>
      <c r="AY809" s="3"/>
      <c r="AZ809" s="26"/>
      <c r="BA809" s="26"/>
      <c r="BB809" s="34"/>
      <c r="BC809" s="26"/>
      <c r="BD809" s="34"/>
      <c r="BE809" s="34"/>
      <c r="BF809" s="34"/>
      <c r="BI809" s="26"/>
    </row>
    <row r="810" spans="1:61" s="4" customFormat="1" ht="13.9" customHeight="1" x14ac:dyDescent="0.25">
      <c r="A810" s="3"/>
      <c r="B810" s="9" t="s">
        <v>870</v>
      </c>
      <c r="C810" s="5"/>
      <c r="D810" s="6"/>
      <c r="E810" s="7"/>
      <c r="F810" s="7"/>
      <c r="G810" s="7"/>
      <c r="H810" s="6"/>
      <c r="I810" s="6"/>
      <c r="J810" s="6">
        <f t="shared" si="307"/>
        <v>0</v>
      </c>
      <c r="K810" s="13" t="str">
        <f t="shared" si="294"/>
        <v>-</v>
      </c>
      <c r="L810" s="6" t="str">
        <f t="shared" si="291"/>
        <v/>
      </c>
      <c r="M810" s="25" t="str">
        <f>IF(I810="","-",IFERROR(VLOOKUP(L810,Segédlisták!$B$3:$C$18,2,0),"-"))</f>
        <v>-</v>
      </c>
      <c r="N810" s="42" t="str">
        <f t="shared" si="292"/>
        <v>-</v>
      </c>
      <c r="O810" s="43"/>
      <c r="P810" s="44" t="str">
        <f t="shared" si="308"/>
        <v>-</v>
      </c>
      <c r="Q810" s="7" t="s">
        <v>1071</v>
      </c>
      <c r="R810" s="1"/>
      <c r="S810" s="1"/>
      <c r="T810" s="17" t="str">
        <f t="shared" si="293"/>
        <v>-</v>
      </c>
      <c r="U810" s="36" t="str">
        <f t="shared" ca="1" si="309"/>
        <v>-</v>
      </c>
      <c r="V810" s="37" t="str">
        <f t="shared" ca="1" si="310"/>
        <v>-</v>
      </c>
      <c r="W810" s="38" t="str">
        <f t="shared" si="311"/>
        <v>-</v>
      </c>
      <c r="X810" s="39" t="str">
        <f t="shared" si="312"/>
        <v>-</v>
      </c>
      <c r="Y810" s="36" t="str">
        <f t="shared" ca="1" si="313"/>
        <v>-</v>
      </c>
      <c r="Z810" s="37" t="str">
        <f t="shared" ca="1" si="314"/>
        <v>-</v>
      </c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39" t="str">
        <f t="shared" si="295"/>
        <v>-</v>
      </c>
      <c r="AN810" s="39" t="str">
        <f t="shared" si="296"/>
        <v>-</v>
      </c>
      <c r="AO810" s="39" t="str">
        <f t="shared" si="297"/>
        <v>-</v>
      </c>
      <c r="AP810" s="39" t="str">
        <f t="shared" si="298"/>
        <v>-</v>
      </c>
      <c r="AQ810" s="39" t="str">
        <f t="shared" si="299"/>
        <v>-</v>
      </c>
      <c r="AR810" s="39" t="str">
        <f t="shared" si="300"/>
        <v>-</v>
      </c>
      <c r="AS810" s="39" t="str">
        <f t="shared" si="301"/>
        <v>-</v>
      </c>
      <c r="AT810" s="39" t="str">
        <f t="shared" si="302"/>
        <v>-</v>
      </c>
      <c r="AU810" s="39" t="str">
        <f t="shared" si="303"/>
        <v>-</v>
      </c>
      <c r="AV810" s="39" t="str">
        <f t="shared" si="304"/>
        <v>-</v>
      </c>
      <c r="AW810" s="39" t="str">
        <f t="shared" si="305"/>
        <v>-</v>
      </c>
      <c r="AX810" s="39" t="str">
        <f t="shared" si="306"/>
        <v>-</v>
      </c>
      <c r="AY810" s="3"/>
      <c r="AZ810" s="26"/>
      <c r="BA810" s="26"/>
      <c r="BB810" s="34"/>
      <c r="BC810" s="26"/>
      <c r="BD810" s="34"/>
      <c r="BE810" s="34"/>
      <c r="BF810" s="34"/>
      <c r="BI810" s="26"/>
    </row>
    <row r="811" spans="1:61" s="4" customFormat="1" ht="13.9" customHeight="1" x14ac:dyDescent="0.25">
      <c r="A811" s="3"/>
      <c r="B811" s="9" t="s">
        <v>871</v>
      </c>
      <c r="C811" s="5"/>
      <c r="D811" s="6"/>
      <c r="E811" s="7"/>
      <c r="F811" s="7"/>
      <c r="G811" s="7"/>
      <c r="H811" s="6"/>
      <c r="I811" s="6"/>
      <c r="J811" s="6">
        <f t="shared" si="307"/>
        <v>0</v>
      </c>
      <c r="K811" s="13" t="str">
        <f t="shared" si="294"/>
        <v>-</v>
      </c>
      <c r="L811" s="6" t="str">
        <f t="shared" si="291"/>
        <v/>
      </c>
      <c r="M811" s="25" t="str">
        <f>IF(I811="","-",IFERROR(VLOOKUP(L811,Segédlisták!$B$3:$C$18,2,0),"-"))</f>
        <v>-</v>
      </c>
      <c r="N811" s="42" t="str">
        <f t="shared" si="292"/>
        <v>-</v>
      </c>
      <c r="O811" s="43"/>
      <c r="P811" s="44" t="str">
        <f t="shared" si="308"/>
        <v>-</v>
      </c>
      <c r="Q811" s="7" t="s">
        <v>1071</v>
      </c>
      <c r="R811" s="1"/>
      <c r="S811" s="1"/>
      <c r="T811" s="17" t="str">
        <f t="shared" si="293"/>
        <v>-</v>
      </c>
      <c r="U811" s="36" t="str">
        <f t="shared" ca="1" si="309"/>
        <v>-</v>
      </c>
      <c r="V811" s="37" t="str">
        <f t="shared" ca="1" si="310"/>
        <v>-</v>
      </c>
      <c r="W811" s="38" t="str">
        <f t="shared" si="311"/>
        <v>-</v>
      </c>
      <c r="X811" s="39" t="str">
        <f t="shared" si="312"/>
        <v>-</v>
      </c>
      <c r="Y811" s="36" t="str">
        <f t="shared" ca="1" si="313"/>
        <v>-</v>
      </c>
      <c r="Z811" s="37" t="str">
        <f t="shared" ca="1" si="314"/>
        <v>-</v>
      </c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39" t="str">
        <f t="shared" si="295"/>
        <v>-</v>
      </c>
      <c r="AN811" s="39" t="str">
        <f t="shared" si="296"/>
        <v>-</v>
      </c>
      <c r="AO811" s="39" t="str">
        <f t="shared" si="297"/>
        <v>-</v>
      </c>
      <c r="AP811" s="39" t="str">
        <f t="shared" si="298"/>
        <v>-</v>
      </c>
      <c r="AQ811" s="39" t="str">
        <f t="shared" si="299"/>
        <v>-</v>
      </c>
      <c r="AR811" s="39" t="str">
        <f t="shared" si="300"/>
        <v>-</v>
      </c>
      <c r="AS811" s="39" t="str">
        <f t="shared" si="301"/>
        <v>-</v>
      </c>
      <c r="AT811" s="39" t="str">
        <f t="shared" si="302"/>
        <v>-</v>
      </c>
      <c r="AU811" s="39" t="str">
        <f t="shared" si="303"/>
        <v>-</v>
      </c>
      <c r="AV811" s="39" t="str">
        <f t="shared" si="304"/>
        <v>-</v>
      </c>
      <c r="AW811" s="39" t="str">
        <f t="shared" si="305"/>
        <v>-</v>
      </c>
      <c r="AX811" s="39" t="str">
        <f t="shared" si="306"/>
        <v>-</v>
      </c>
      <c r="AY811" s="3"/>
      <c r="AZ811" s="26"/>
      <c r="BA811" s="26"/>
      <c r="BB811" s="34"/>
      <c r="BC811" s="26"/>
      <c r="BD811" s="34"/>
      <c r="BE811" s="34"/>
      <c r="BF811" s="34"/>
      <c r="BI811" s="26"/>
    </row>
    <row r="812" spans="1:61" s="4" customFormat="1" ht="13.9" customHeight="1" x14ac:dyDescent="0.25">
      <c r="A812" s="3"/>
      <c r="B812" s="9" t="s">
        <v>872</v>
      </c>
      <c r="C812" s="5"/>
      <c r="D812" s="6"/>
      <c r="E812" s="7"/>
      <c r="F812" s="7"/>
      <c r="G812" s="7"/>
      <c r="H812" s="6"/>
      <c r="I812" s="6"/>
      <c r="J812" s="6">
        <f t="shared" si="307"/>
        <v>0</v>
      </c>
      <c r="K812" s="13" t="str">
        <f t="shared" si="294"/>
        <v>-</v>
      </c>
      <c r="L812" s="6" t="str">
        <f t="shared" si="291"/>
        <v/>
      </c>
      <c r="M812" s="25" t="str">
        <f>IF(I812="","-",IFERROR(VLOOKUP(L812,Segédlisták!$B$3:$C$18,2,0),"-"))</f>
        <v>-</v>
      </c>
      <c r="N812" s="42" t="str">
        <f t="shared" si="292"/>
        <v>-</v>
      </c>
      <c r="O812" s="43"/>
      <c r="P812" s="44" t="str">
        <f t="shared" si="308"/>
        <v>-</v>
      </c>
      <c r="Q812" s="7" t="s">
        <v>1071</v>
      </c>
      <c r="R812" s="1"/>
      <c r="S812" s="1"/>
      <c r="T812" s="17" t="str">
        <f t="shared" si="293"/>
        <v>-</v>
      </c>
      <c r="U812" s="36" t="str">
        <f t="shared" ca="1" si="309"/>
        <v>-</v>
      </c>
      <c r="V812" s="37" t="str">
        <f t="shared" ca="1" si="310"/>
        <v>-</v>
      </c>
      <c r="W812" s="38" t="str">
        <f t="shared" si="311"/>
        <v>-</v>
      </c>
      <c r="X812" s="39" t="str">
        <f t="shared" si="312"/>
        <v>-</v>
      </c>
      <c r="Y812" s="36" t="str">
        <f t="shared" ca="1" si="313"/>
        <v>-</v>
      </c>
      <c r="Z812" s="37" t="str">
        <f t="shared" ca="1" si="314"/>
        <v>-</v>
      </c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39" t="str">
        <f t="shared" si="295"/>
        <v>-</v>
      </c>
      <c r="AN812" s="39" t="str">
        <f t="shared" si="296"/>
        <v>-</v>
      </c>
      <c r="AO812" s="39" t="str">
        <f t="shared" si="297"/>
        <v>-</v>
      </c>
      <c r="AP812" s="39" t="str">
        <f t="shared" si="298"/>
        <v>-</v>
      </c>
      <c r="AQ812" s="39" t="str">
        <f t="shared" si="299"/>
        <v>-</v>
      </c>
      <c r="AR812" s="39" t="str">
        <f t="shared" si="300"/>
        <v>-</v>
      </c>
      <c r="AS812" s="39" t="str">
        <f t="shared" si="301"/>
        <v>-</v>
      </c>
      <c r="AT812" s="39" t="str">
        <f t="shared" si="302"/>
        <v>-</v>
      </c>
      <c r="AU812" s="39" t="str">
        <f t="shared" si="303"/>
        <v>-</v>
      </c>
      <c r="AV812" s="39" t="str">
        <f t="shared" si="304"/>
        <v>-</v>
      </c>
      <c r="AW812" s="39" t="str">
        <f t="shared" si="305"/>
        <v>-</v>
      </c>
      <c r="AX812" s="39" t="str">
        <f t="shared" si="306"/>
        <v>-</v>
      </c>
      <c r="AY812" s="3"/>
      <c r="AZ812" s="26"/>
      <c r="BA812" s="26"/>
      <c r="BB812" s="34"/>
      <c r="BC812" s="26"/>
      <c r="BD812" s="34"/>
      <c r="BE812" s="34"/>
      <c r="BF812" s="34"/>
      <c r="BI812" s="26"/>
    </row>
    <row r="813" spans="1:61" s="4" customFormat="1" ht="13.9" customHeight="1" x14ac:dyDescent="0.25">
      <c r="A813" s="3"/>
      <c r="B813" s="9" t="s">
        <v>873</v>
      </c>
      <c r="C813" s="5"/>
      <c r="D813" s="6"/>
      <c r="E813" s="7"/>
      <c r="F813" s="7"/>
      <c r="G813" s="7"/>
      <c r="H813" s="6"/>
      <c r="I813" s="6"/>
      <c r="J813" s="6">
        <f t="shared" si="307"/>
        <v>0</v>
      </c>
      <c r="K813" s="13" t="str">
        <f t="shared" si="294"/>
        <v>-</v>
      </c>
      <c r="L813" s="6" t="str">
        <f t="shared" si="291"/>
        <v/>
      </c>
      <c r="M813" s="25" t="str">
        <f>IF(I813="","-",IFERROR(VLOOKUP(L813,Segédlisták!$B$3:$C$18,2,0),"-"))</f>
        <v>-</v>
      </c>
      <c r="N813" s="42" t="str">
        <f t="shared" si="292"/>
        <v>-</v>
      </c>
      <c r="O813" s="43"/>
      <c r="P813" s="44" t="str">
        <f t="shared" si="308"/>
        <v>-</v>
      </c>
      <c r="Q813" s="7" t="s">
        <v>1071</v>
      </c>
      <c r="R813" s="1"/>
      <c r="S813" s="1"/>
      <c r="T813" s="17" t="str">
        <f t="shared" si="293"/>
        <v>-</v>
      </c>
      <c r="U813" s="36" t="str">
        <f t="shared" ca="1" si="309"/>
        <v>-</v>
      </c>
      <c r="V813" s="37" t="str">
        <f t="shared" ca="1" si="310"/>
        <v>-</v>
      </c>
      <c r="W813" s="38" t="str">
        <f t="shared" si="311"/>
        <v>-</v>
      </c>
      <c r="X813" s="39" t="str">
        <f t="shared" si="312"/>
        <v>-</v>
      </c>
      <c r="Y813" s="36" t="str">
        <f t="shared" ca="1" si="313"/>
        <v>-</v>
      </c>
      <c r="Z813" s="37" t="str">
        <f t="shared" ca="1" si="314"/>
        <v>-</v>
      </c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39" t="str">
        <f t="shared" si="295"/>
        <v>-</v>
      </c>
      <c r="AN813" s="39" t="str">
        <f t="shared" si="296"/>
        <v>-</v>
      </c>
      <c r="AO813" s="39" t="str">
        <f t="shared" si="297"/>
        <v>-</v>
      </c>
      <c r="AP813" s="39" t="str">
        <f t="shared" si="298"/>
        <v>-</v>
      </c>
      <c r="AQ813" s="39" t="str">
        <f t="shared" si="299"/>
        <v>-</v>
      </c>
      <c r="AR813" s="39" t="str">
        <f t="shared" si="300"/>
        <v>-</v>
      </c>
      <c r="AS813" s="39" t="str">
        <f t="shared" si="301"/>
        <v>-</v>
      </c>
      <c r="AT813" s="39" t="str">
        <f t="shared" si="302"/>
        <v>-</v>
      </c>
      <c r="AU813" s="39" t="str">
        <f t="shared" si="303"/>
        <v>-</v>
      </c>
      <c r="AV813" s="39" t="str">
        <f t="shared" si="304"/>
        <v>-</v>
      </c>
      <c r="AW813" s="39" t="str">
        <f t="shared" si="305"/>
        <v>-</v>
      </c>
      <c r="AX813" s="39" t="str">
        <f t="shared" si="306"/>
        <v>-</v>
      </c>
      <c r="AY813" s="3"/>
      <c r="AZ813" s="26"/>
      <c r="BA813" s="26"/>
      <c r="BB813" s="34"/>
      <c r="BC813" s="26"/>
      <c r="BD813" s="34"/>
      <c r="BE813" s="34"/>
      <c r="BF813" s="34"/>
      <c r="BI813" s="26"/>
    </row>
    <row r="814" spans="1:61" s="4" customFormat="1" ht="13.9" customHeight="1" x14ac:dyDescent="0.25">
      <c r="A814" s="3"/>
      <c r="B814" s="9" t="s">
        <v>874</v>
      </c>
      <c r="C814" s="5"/>
      <c r="D814" s="6"/>
      <c r="E814" s="7"/>
      <c r="F814" s="7"/>
      <c r="G814" s="7"/>
      <c r="H814" s="6"/>
      <c r="I814" s="6"/>
      <c r="J814" s="6">
        <f t="shared" si="307"/>
        <v>0</v>
      </c>
      <c r="K814" s="13" t="str">
        <f t="shared" si="294"/>
        <v>-</v>
      </c>
      <c r="L814" s="6" t="str">
        <f t="shared" si="291"/>
        <v/>
      </c>
      <c r="M814" s="25" t="str">
        <f>IF(I814="","-",IFERROR(VLOOKUP(L814,Segédlisták!$B$3:$C$18,2,0),"-"))</f>
        <v>-</v>
      </c>
      <c r="N814" s="42" t="str">
        <f t="shared" si="292"/>
        <v>-</v>
      </c>
      <c r="O814" s="43"/>
      <c r="P814" s="44" t="str">
        <f t="shared" si="308"/>
        <v>-</v>
      </c>
      <c r="Q814" s="7" t="s">
        <v>1071</v>
      </c>
      <c r="R814" s="1"/>
      <c r="S814" s="1"/>
      <c r="T814" s="17" t="str">
        <f t="shared" si="293"/>
        <v>-</v>
      </c>
      <c r="U814" s="36" t="str">
        <f t="shared" ca="1" si="309"/>
        <v>-</v>
      </c>
      <c r="V814" s="37" t="str">
        <f t="shared" ca="1" si="310"/>
        <v>-</v>
      </c>
      <c r="W814" s="38" t="str">
        <f t="shared" si="311"/>
        <v>-</v>
      </c>
      <c r="X814" s="39" t="str">
        <f t="shared" si="312"/>
        <v>-</v>
      </c>
      <c r="Y814" s="36" t="str">
        <f t="shared" ca="1" si="313"/>
        <v>-</v>
      </c>
      <c r="Z814" s="37" t="str">
        <f t="shared" ca="1" si="314"/>
        <v>-</v>
      </c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39" t="str">
        <f t="shared" si="295"/>
        <v>-</v>
      </c>
      <c r="AN814" s="39" t="str">
        <f t="shared" si="296"/>
        <v>-</v>
      </c>
      <c r="AO814" s="39" t="str">
        <f t="shared" si="297"/>
        <v>-</v>
      </c>
      <c r="AP814" s="39" t="str">
        <f t="shared" si="298"/>
        <v>-</v>
      </c>
      <c r="AQ814" s="39" t="str">
        <f t="shared" si="299"/>
        <v>-</v>
      </c>
      <c r="AR814" s="39" t="str">
        <f t="shared" si="300"/>
        <v>-</v>
      </c>
      <c r="AS814" s="39" t="str">
        <f t="shared" si="301"/>
        <v>-</v>
      </c>
      <c r="AT814" s="39" t="str">
        <f t="shared" si="302"/>
        <v>-</v>
      </c>
      <c r="AU814" s="39" t="str">
        <f t="shared" si="303"/>
        <v>-</v>
      </c>
      <c r="AV814" s="39" t="str">
        <f t="shared" si="304"/>
        <v>-</v>
      </c>
      <c r="AW814" s="39" t="str">
        <f t="shared" si="305"/>
        <v>-</v>
      </c>
      <c r="AX814" s="39" t="str">
        <f t="shared" si="306"/>
        <v>-</v>
      </c>
      <c r="AY814" s="3"/>
      <c r="AZ814" s="26"/>
      <c r="BA814" s="26"/>
      <c r="BB814" s="34"/>
      <c r="BC814" s="26"/>
      <c r="BD814" s="34"/>
      <c r="BE814" s="34"/>
      <c r="BF814" s="34"/>
      <c r="BI814" s="26"/>
    </row>
    <row r="815" spans="1:61" s="4" customFormat="1" ht="13.9" customHeight="1" x14ac:dyDescent="0.25">
      <c r="A815" s="3"/>
      <c r="B815" s="9" t="s">
        <v>875</v>
      </c>
      <c r="C815" s="5"/>
      <c r="D815" s="6"/>
      <c r="E815" s="7"/>
      <c r="F815" s="7"/>
      <c r="G815" s="7"/>
      <c r="H815" s="6"/>
      <c r="I815" s="6"/>
      <c r="J815" s="6">
        <f t="shared" si="307"/>
        <v>0</v>
      </c>
      <c r="K815" s="13" t="str">
        <f t="shared" si="294"/>
        <v>-</v>
      </c>
      <c r="L815" s="6" t="str">
        <f t="shared" si="291"/>
        <v/>
      </c>
      <c r="M815" s="25" t="str">
        <f>IF(I815="","-",IFERROR(VLOOKUP(L815,Segédlisták!$B$3:$C$18,2,0),"-"))</f>
        <v>-</v>
      </c>
      <c r="N815" s="42" t="str">
        <f t="shared" si="292"/>
        <v>-</v>
      </c>
      <c r="O815" s="43"/>
      <c r="P815" s="44" t="str">
        <f t="shared" si="308"/>
        <v>-</v>
      </c>
      <c r="Q815" s="7" t="s">
        <v>1071</v>
      </c>
      <c r="R815" s="1"/>
      <c r="S815" s="1"/>
      <c r="T815" s="17" t="str">
        <f t="shared" si="293"/>
        <v>-</v>
      </c>
      <c r="U815" s="36" t="str">
        <f t="shared" ca="1" si="309"/>
        <v>-</v>
      </c>
      <c r="V815" s="37" t="str">
        <f t="shared" ca="1" si="310"/>
        <v>-</v>
      </c>
      <c r="W815" s="38" t="str">
        <f t="shared" si="311"/>
        <v>-</v>
      </c>
      <c r="X815" s="39" t="str">
        <f t="shared" si="312"/>
        <v>-</v>
      </c>
      <c r="Y815" s="36" t="str">
        <f t="shared" ca="1" si="313"/>
        <v>-</v>
      </c>
      <c r="Z815" s="37" t="str">
        <f t="shared" ca="1" si="314"/>
        <v>-</v>
      </c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39" t="str">
        <f t="shared" si="295"/>
        <v>-</v>
      </c>
      <c r="AN815" s="39" t="str">
        <f t="shared" si="296"/>
        <v>-</v>
      </c>
      <c r="AO815" s="39" t="str">
        <f t="shared" si="297"/>
        <v>-</v>
      </c>
      <c r="AP815" s="39" t="str">
        <f t="shared" si="298"/>
        <v>-</v>
      </c>
      <c r="AQ815" s="39" t="str">
        <f t="shared" si="299"/>
        <v>-</v>
      </c>
      <c r="AR815" s="39" t="str">
        <f t="shared" si="300"/>
        <v>-</v>
      </c>
      <c r="AS815" s="39" t="str">
        <f t="shared" si="301"/>
        <v>-</v>
      </c>
      <c r="AT815" s="39" t="str">
        <f t="shared" si="302"/>
        <v>-</v>
      </c>
      <c r="AU815" s="39" t="str">
        <f t="shared" si="303"/>
        <v>-</v>
      </c>
      <c r="AV815" s="39" t="str">
        <f t="shared" si="304"/>
        <v>-</v>
      </c>
      <c r="AW815" s="39" t="str">
        <f t="shared" si="305"/>
        <v>-</v>
      </c>
      <c r="AX815" s="39" t="str">
        <f t="shared" si="306"/>
        <v>-</v>
      </c>
      <c r="AY815" s="3"/>
      <c r="AZ815" s="26"/>
      <c r="BA815" s="26"/>
      <c r="BB815" s="34"/>
      <c r="BC815" s="26"/>
      <c r="BD815" s="34"/>
      <c r="BE815" s="34"/>
      <c r="BF815" s="34"/>
      <c r="BI815" s="26"/>
    </row>
    <row r="816" spans="1:61" s="4" customFormat="1" ht="13.9" customHeight="1" x14ac:dyDescent="0.25">
      <c r="A816" s="3"/>
      <c r="B816" s="9" t="s">
        <v>876</v>
      </c>
      <c r="C816" s="5"/>
      <c r="D816" s="6"/>
      <c r="E816" s="7"/>
      <c r="F816" s="7"/>
      <c r="G816" s="7"/>
      <c r="H816" s="6"/>
      <c r="I816" s="6"/>
      <c r="J816" s="6">
        <f t="shared" si="307"/>
        <v>0</v>
      </c>
      <c r="K816" s="13" t="str">
        <f t="shared" si="294"/>
        <v>-</v>
      </c>
      <c r="L816" s="6" t="str">
        <f t="shared" si="291"/>
        <v/>
      </c>
      <c r="M816" s="25" t="str">
        <f>IF(I816="","-",IFERROR(VLOOKUP(L816,Segédlisták!$B$3:$C$18,2,0),"-"))</f>
        <v>-</v>
      </c>
      <c r="N816" s="42" t="str">
        <f t="shared" si="292"/>
        <v>-</v>
      </c>
      <c r="O816" s="43"/>
      <c r="P816" s="44" t="str">
        <f t="shared" si="308"/>
        <v>-</v>
      </c>
      <c r="Q816" s="7" t="s">
        <v>1071</v>
      </c>
      <c r="R816" s="1"/>
      <c r="S816" s="1"/>
      <c r="T816" s="17" t="str">
        <f t="shared" si="293"/>
        <v>-</v>
      </c>
      <c r="U816" s="36" t="str">
        <f t="shared" ca="1" si="309"/>
        <v>-</v>
      </c>
      <c r="V816" s="37" t="str">
        <f t="shared" ca="1" si="310"/>
        <v>-</v>
      </c>
      <c r="W816" s="38" t="str">
        <f t="shared" si="311"/>
        <v>-</v>
      </c>
      <c r="X816" s="39" t="str">
        <f t="shared" si="312"/>
        <v>-</v>
      </c>
      <c r="Y816" s="36" t="str">
        <f t="shared" ca="1" si="313"/>
        <v>-</v>
      </c>
      <c r="Z816" s="37" t="str">
        <f t="shared" ca="1" si="314"/>
        <v>-</v>
      </c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39" t="str">
        <f t="shared" si="295"/>
        <v>-</v>
      </c>
      <c r="AN816" s="39" t="str">
        <f t="shared" si="296"/>
        <v>-</v>
      </c>
      <c r="AO816" s="39" t="str">
        <f t="shared" si="297"/>
        <v>-</v>
      </c>
      <c r="AP816" s="39" t="str">
        <f t="shared" si="298"/>
        <v>-</v>
      </c>
      <c r="AQ816" s="39" t="str">
        <f t="shared" si="299"/>
        <v>-</v>
      </c>
      <c r="AR816" s="39" t="str">
        <f t="shared" si="300"/>
        <v>-</v>
      </c>
      <c r="AS816" s="39" t="str">
        <f t="shared" si="301"/>
        <v>-</v>
      </c>
      <c r="AT816" s="39" t="str">
        <f t="shared" si="302"/>
        <v>-</v>
      </c>
      <c r="AU816" s="39" t="str">
        <f t="shared" si="303"/>
        <v>-</v>
      </c>
      <c r="AV816" s="39" t="str">
        <f t="shared" si="304"/>
        <v>-</v>
      </c>
      <c r="AW816" s="39" t="str">
        <f t="shared" si="305"/>
        <v>-</v>
      </c>
      <c r="AX816" s="39" t="str">
        <f t="shared" si="306"/>
        <v>-</v>
      </c>
      <c r="AY816" s="3"/>
      <c r="AZ816" s="26"/>
      <c r="BA816" s="26"/>
      <c r="BB816" s="34"/>
      <c r="BC816" s="26"/>
      <c r="BD816" s="34"/>
      <c r="BE816" s="34"/>
      <c r="BF816" s="34"/>
      <c r="BI816" s="26"/>
    </row>
    <row r="817" spans="1:61" s="4" customFormat="1" ht="13.9" customHeight="1" x14ac:dyDescent="0.25">
      <c r="A817" s="3"/>
      <c r="B817" s="9" t="s">
        <v>877</v>
      </c>
      <c r="C817" s="5"/>
      <c r="D817" s="6"/>
      <c r="E817" s="7"/>
      <c r="F817" s="7"/>
      <c r="G817" s="7"/>
      <c r="H817" s="6"/>
      <c r="I817" s="6"/>
      <c r="J817" s="6">
        <f t="shared" si="307"/>
        <v>0</v>
      </c>
      <c r="K817" s="13" t="str">
        <f t="shared" si="294"/>
        <v>-</v>
      </c>
      <c r="L817" s="6" t="str">
        <f t="shared" si="291"/>
        <v/>
      </c>
      <c r="M817" s="25" t="str">
        <f>IF(I817="","-",IFERROR(VLOOKUP(L817,Segédlisták!$B$3:$C$18,2,0),"-"))</f>
        <v>-</v>
      </c>
      <c r="N817" s="42" t="str">
        <f t="shared" si="292"/>
        <v>-</v>
      </c>
      <c r="O817" s="43"/>
      <c r="P817" s="44" t="str">
        <f t="shared" si="308"/>
        <v>-</v>
      </c>
      <c r="Q817" s="7" t="s">
        <v>1071</v>
      </c>
      <c r="R817" s="1"/>
      <c r="S817" s="1"/>
      <c r="T817" s="17" t="str">
        <f t="shared" si="293"/>
        <v>-</v>
      </c>
      <c r="U817" s="36" t="str">
        <f t="shared" ca="1" si="309"/>
        <v>-</v>
      </c>
      <c r="V817" s="37" t="str">
        <f t="shared" ca="1" si="310"/>
        <v>-</v>
      </c>
      <c r="W817" s="38" t="str">
        <f t="shared" si="311"/>
        <v>-</v>
      </c>
      <c r="X817" s="39" t="str">
        <f t="shared" si="312"/>
        <v>-</v>
      </c>
      <c r="Y817" s="36" t="str">
        <f t="shared" ca="1" si="313"/>
        <v>-</v>
      </c>
      <c r="Z817" s="37" t="str">
        <f t="shared" ca="1" si="314"/>
        <v>-</v>
      </c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39" t="str">
        <f t="shared" si="295"/>
        <v>-</v>
      </c>
      <c r="AN817" s="39" t="str">
        <f t="shared" si="296"/>
        <v>-</v>
      </c>
      <c r="AO817" s="39" t="str">
        <f t="shared" si="297"/>
        <v>-</v>
      </c>
      <c r="AP817" s="39" t="str">
        <f t="shared" si="298"/>
        <v>-</v>
      </c>
      <c r="AQ817" s="39" t="str">
        <f t="shared" si="299"/>
        <v>-</v>
      </c>
      <c r="AR817" s="39" t="str">
        <f t="shared" si="300"/>
        <v>-</v>
      </c>
      <c r="AS817" s="39" t="str">
        <f t="shared" si="301"/>
        <v>-</v>
      </c>
      <c r="AT817" s="39" t="str">
        <f t="shared" si="302"/>
        <v>-</v>
      </c>
      <c r="AU817" s="39" t="str">
        <f t="shared" si="303"/>
        <v>-</v>
      </c>
      <c r="AV817" s="39" t="str">
        <f t="shared" si="304"/>
        <v>-</v>
      </c>
      <c r="AW817" s="39" t="str">
        <f t="shared" si="305"/>
        <v>-</v>
      </c>
      <c r="AX817" s="39" t="str">
        <f t="shared" si="306"/>
        <v>-</v>
      </c>
      <c r="AY817" s="3"/>
      <c r="AZ817" s="26"/>
      <c r="BA817" s="26"/>
      <c r="BB817" s="34"/>
      <c r="BC817" s="26"/>
      <c r="BD817" s="34"/>
      <c r="BE817" s="34"/>
      <c r="BF817" s="34"/>
      <c r="BI817" s="26"/>
    </row>
    <row r="818" spans="1:61" s="4" customFormat="1" ht="13.9" customHeight="1" x14ac:dyDescent="0.25">
      <c r="A818" s="3"/>
      <c r="B818" s="9" t="s">
        <v>878</v>
      </c>
      <c r="C818" s="5"/>
      <c r="D818" s="6"/>
      <c r="E818" s="7"/>
      <c r="F818" s="7"/>
      <c r="G818" s="7"/>
      <c r="H818" s="6"/>
      <c r="I818" s="6"/>
      <c r="J818" s="6">
        <f t="shared" si="307"/>
        <v>0</v>
      </c>
      <c r="K818" s="13" t="str">
        <f t="shared" si="294"/>
        <v>-</v>
      </c>
      <c r="L818" s="6" t="str">
        <f t="shared" si="291"/>
        <v/>
      </c>
      <c r="M818" s="25" t="str">
        <f>IF(I818="","-",IFERROR(VLOOKUP(L818,Segédlisták!$B$3:$C$18,2,0),"-"))</f>
        <v>-</v>
      </c>
      <c r="N818" s="42" t="str">
        <f t="shared" si="292"/>
        <v>-</v>
      </c>
      <c r="O818" s="43"/>
      <c r="P818" s="44" t="str">
        <f t="shared" si="308"/>
        <v>-</v>
      </c>
      <c r="Q818" s="7" t="s">
        <v>1071</v>
      </c>
      <c r="R818" s="1"/>
      <c r="S818" s="1"/>
      <c r="T818" s="17" t="str">
        <f t="shared" si="293"/>
        <v>-</v>
      </c>
      <c r="U818" s="36" t="str">
        <f t="shared" ca="1" si="309"/>
        <v>-</v>
      </c>
      <c r="V818" s="37" t="str">
        <f t="shared" ca="1" si="310"/>
        <v>-</v>
      </c>
      <c r="W818" s="38" t="str">
        <f t="shared" si="311"/>
        <v>-</v>
      </c>
      <c r="X818" s="39" t="str">
        <f t="shared" si="312"/>
        <v>-</v>
      </c>
      <c r="Y818" s="36" t="str">
        <f t="shared" ca="1" si="313"/>
        <v>-</v>
      </c>
      <c r="Z818" s="37" t="str">
        <f t="shared" ca="1" si="314"/>
        <v>-</v>
      </c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39" t="str">
        <f t="shared" si="295"/>
        <v>-</v>
      </c>
      <c r="AN818" s="39" t="str">
        <f t="shared" si="296"/>
        <v>-</v>
      </c>
      <c r="AO818" s="39" t="str">
        <f t="shared" si="297"/>
        <v>-</v>
      </c>
      <c r="AP818" s="39" t="str">
        <f t="shared" si="298"/>
        <v>-</v>
      </c>
      <c r="AQ818" s="39" t="str">
        <f t="shared" si="299"/>
        <v>-</v>
      </c>
      <c r="AR818" s="39" t="str">
        <f t="shared" si="300"/>
        <v>-</v>
      </c>
      <c r="AS818" s="39" t="str">
        <f t="shared" si="301"/>
        <v>-</v>
      </c>
      <c r="AT818" s="39" t="str">
        <f t="shared" si="302"/>
        <v>-</v>
      </c>
      <c r="AU818" s="39" t="str">
        <f t="shared" si="303"/>
        <v>-</v>
      </c>
      <c r="AV818" s="39" t="str">
        <f t="shared" si="304"/>
        <v>-</v>
      </c>
      <c r="AW818" s="39" t="str">
        <f t="shared" si="305"/>
        <v>-</v>
      </c>
      <c r="AX818" s="39" t="str">
        <f t="shared" si="306"/>
        <v>-</v>
      </c>
      <c r="AY818" s="3"/>
      <c r="AZ818" s="26"/>
      <c r="BA818" s="26"/>
      <c r="BB818" s="34"/>
      <c r="BC818" s="26"/>
      <c r="BD818" s="34"/>
      <c r="BE818" s="34"/>
      <c r="BF818" s="34"/>
      <c r="BI818" s="26"/>
    </row>
    <row r="819" spans="1:61" s="4" customFormat="1" ht="13.9" customHeight="1" x14ac:dyDescent="0.25">
      <c r="A819" s="3"/>
      <c r="B819" s="9" t="s">
        <v>879</v>
      </c>
      <c r="C819" s="5"/>
      <c r="D819" s="6"/>
      <c r="E819" s="7"/>
      <c r="F819" s="7"/>
      <c r="G819" s="7"/>
      <c r="H819" s="6"/>
      <c r="I819" s="6"/>
      <c r="J819" s="6">
        <f t="shared" si="307"/>
        <v>0</v>
      </c>
      <c r="K819" s="13" t="str">
        <f t="shared" si="294"/>
        <v>-</v>
      </c>
      <c r="L819" s="6" t="str">
        <f t="shared" si="291"/>
        <v/>
      </c>
      <c r="M819" s="25" t="str">
        <f>IF(I819="","-",IFERROR(VLOOKUP(L819,Segédlisták!$B$3:$C$18,2,0),"-"))</f>
        <v>-</v>
      </c>
      <c r="N819" s="42" t="str">
        <f t="shared" si="292"/>
        <v>-</v>
      </c>
      <c r="O819" s="43"/>
      <c r="P819" s="44" t="str">
        <f t="shared" si="308"/>
        <v>-</v>
      </c>
      <c r="Q819" s="7" t="s">
        <v>1071</v>
      </c>
      <c r="R819" s="1"/>
      <c r="S819" s="1"/>
      <c r="T819" s="17" t="str">
        <f t="shared" si="293"/>
        <v>-</v>
      </c>
      <c r="U819" s="36" t="str">
        <f t="shared" ca="1" si="309"/>
        <v>-</v>
      </c>
      <c r="V819" s="37" t="str">
        <f t="shared" ca="1" si="310"/>
        <v>-</v>
      </c>
      <c r="W819" s="38" t="str">
        <f t="shared" si="311"/>
        <v>-</v>
      </c>
      <c r="X819" s="39" t="str">
        <f t="shared" si="312"/>
        <v>-</v>
      </c>
      <c r="Y819" s="36" t="str">
        <f t="shared" ca="1" si="313"/>
        <v>-</v>
      </c>
      <c r="Z819" s="37" t="str">
        <f t="shared" ca="1" si="314"/>
        <v>-</v>
      </c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39" t="str">
        <f t="shared" si="295"/>
        <v>-</v>
      </c>
      <c r="AN819" s="39" t="str">
        <f t="shared" si="296"/>
        <v>-</v>
      </c>
      <c r="AO819" s="39" t="str">
        <f t="shared" si="297"/>
        <v>-</v>
      </c>
      <c r="AP819" s="39" t="str">
        <f t="shared" si="298"/>
        <v>-</v>
      </c>
      <c r="AQ819" s="39" t="str">
        <f t="shared" si="299"/>
        <v>-</v>
      </c>
      <c r="AR819" s="39" t="str">
        <f t="shared" si="300"/>
        <v>-</v>
      </c>
      <c r="AS819" s="39" t="str">
        <f t="shared" si="301"/>
        <v>-</v>
      </c>
      <c r="AT819" s="39" t="str">
        <f t="shared" si="302"/>
        <v>-</v>
      </c>
      <c r="AU819" s="39" t="str">
        <f t="shared" si="303"/>
        <v>-</v>
      </c>
      <c r="AV819" s="39" t="str">
        <f t="shared" si="304"/>
        <v>-</v>
      </c>
      <c r="AW819" s="39" t="str">
        <f t="shared" si="305"/>
        <v>-</v>
      </c>
      <c r="AX819" s="39" t="str">
        <f t="shared" si="306"/>
        <v>-</v>
      </c>
      <c r="AY819" s="3"/>
      <c r="AZ819" s="26"/>
      <c r="BA819" s="26"/>
      <c r="BB819" s="34"/>
      <c r="BC819" s="26"/>
      <c r="BD819" s="34"/>
      <c r="BE819" s="34"/>
      <c r="BF819" s="34"/>
      <c r="BI819" s="26"/>
    </row>
    <row r="820" spans="1:61" s="4" customFormat="1" ht="13.9" customHeight="1" x14ac:dyDescent="0.25">
      <c r="A820" s="3"/>
      <c r="B820" s="9" t="s">
        <v>880</v>
      </c>
      <c r="C820" s="5"/>
      <c r="D820" s="6"/>
      <c r="E820" s="7"/>
      <c r="F820" s="7"/>
      <c r="G820" s="7"/>
      <c r="H820" s="6"/>
      <c r="I820" s="6"/>
      <c r="J820" s="6">
        <f t="shared" si="307"/>
        <v>0</v>
      </c>
      <c r="K820" s="13" t="str">
        <f t="shared" si="294"/>
        <v>-</v>
      </c>
      <c r="L820" s="6" t="str">
        <f t="shared" si="291"/>
        <v/>
      </c>
      <c r="M820" s="25" t="str">
        <f>IF(I820="","-",IFERROR(VLOOKUP(L820,Segédlisták!$B$3:$C$18,2,0),"-"))</f>
        <v>-</v>
      </c>
      <c r="N820" s="42" t="str">
        <f t="shared" si="292"/>
        <v>-</v>
      </c>
      <c r="O820" s="43"/>
      <c r="P820" s="44" t="str">
        <f t="shared" si="308"/>
        <v>-</v>
      </c>
      <c r="Q820" s="7" t="s">
        <v>1071</v>
      </c>
      <c r="R820" s="1"/>
      <c r="S820" s="1"/>
      <c r="T820" s="17" t="str">
        <f t="shared" si="293"/>
        <v>-</v>
      </c>
      <c r="U820" s="36" t="str">
        <f t="shared" ca="1" si="309"/>
        <v>-</v>
      </c>
      <c r="V820" s="37" t="str">
        <f t="shared" ca="1" si="310"/>
        <v>-</v>
      </c>
      <c r="W820" s="38" t="str">
        <f t="shared" si="311"/>
        <v>-</v>
      </c>
      <c r="X820" s="39" t="str">
        <f t="shared" si="312"/>
        <v>-</v>
      </c>
      <c r="Y820" s="36" t="str">
        <f t="shared" ca="1" si="313"/>
        <v>-</v>
      </c>
      <c r="Z820" s="37" t="str">
        <f t="shared" ca="1" si="314"/>
        <v>-</v>
      </c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39" t="str">
        <f t="shared" si="295"/>
        <v>-</v>
      </c>
      <c r="AN820" s="39" t="str">
        <f t="shared" si="296"/>
        <v>-</v>
      </c>
      <c r="AO820" s="39" t="str">
        <f t="shared" si="297"/>
        <v>-</v>
      </c>
      <c r="AP820" s="39" t="str">
        <f t="shared" si="298"/>
        <v>-</v>
      </c>
      <c r="AQ820" s="39" t="str">
        <f t="shared" si="299"/>
        <v>-</v>
      </c>
      <c r="AR820" s="39" t="str">
        <f t="shared" si="300"/>
        <v>-</v>
      </c>
      <c r="AS820" s="39" t="str">
        <f t="shared" si="301"/>
        <v>-</v>
      </c>
      <c r="AT820" s="39" t="str">
        <f t="shared" si="302"/>
        <v>-</v>
      </c>
      <c r="AU820" s="39" t="str">
        <f t="shared" si="303"/>
        <v>-</v>
      </c>
      <c r="AV820" s="39" t="str">
        <f t="shared" si="304"/>
        <v>-</v>
      </c>
      <c r="AW820" s="39" t="str">
        <f t="shared" si="305"/>
        <v>-</v>
      </c>
      <c r="AX820" s="39" t="str">
        <f t="shared" si="306"/>
        <v>-</v>
      </c>
      <c r="AY820" s="3"/>
      <c r="AZ820" s="26"/>
      <c r="BA820" s="26"/>
      <c r="BB820" s="34"/>
      <c r="BC820" s="26"/>
      <c r="BD820" s="34"/>
      <c r="BE820" s="34"/>
      <c r="BF820" s="34"/>
      <c r="BI820" s="26"/>
    </row>
    <row r="821" spans="1:61" s="4" customFormat="1" ht="13.9" customHeight="1" x14ac:dyDescent="0.25">
      <c r="A821" s="3"/>
      <c r="B821" s="9" t="s">
        <v>881</v>
      </c>
      <c r="C821" s="5"/>
      <c r="D821" s="6"/>
      <c r="E821" s="7"/>
      <c r="F821" s="7"/>
      <c r="G821" s="7"/>
      <c r="H821" s="6"/>
      <c r="I821" s="6"/>
      <c r="J821" s="6">
        <f t="shared" si="307"/>
        <v>0</v>
      </c>
      <c r="K821" s="13" t="str">
        <f t="shared" si="294"/>
        <v>-</v>
      </c>
      <c r="L821" s="6" t="str">
        <f t="shared" si="291"/>
        <v/>
      </c>
      <c r="M821" s="25" t="str">
        <f>IF(I821="","-",IFERROR(VLOOKUP(L821,Segédlisták!$B$3:$C$18,2,0),"-"))</f>
        <v>-</v>
      </c>
      <c r="N821" s="42" t="str">
        <f t="shared" si="292"/>
        <v>-</v>
      </c>
      <c r="O821" s="43"/>
      <c r="P821" s="44" t="str">
        <f t="shared" si="308"/>
        <v>-</v>
      </c>
      <c r="Q821" s="7" t="s">
        <v>1071</v>
      </c>
      <c r="R821" s="1"/>
      <c r="S821" s="1"/>
      <c r="T821" s="17" t="str">
        <f t="shared" si="293"/>
        <v>-</v>
      </c>
      <c r="U821" s="36" t="str">
        <f t="shared" ca="1" si="309"/>
        <v>-</v>
      </c>
      <c r="V821" s="37" t="str">
        <f t="shared" ca="1" si="310"/>
        <v>-</v>
      </c>
      <c r="W821" s="38" t="str">
        <f t="shared" si="311"/>
        <v>-</v>
      </c>
      <c r="X821" s="39" t="str">
        <f t="shared" si="312"/>
        <v>-</v>
      </c>
      <c r="Y821" s="36" t="str">
        <f t="shared" ca="1" si="313"/>
        <v>-</v>
      </c>
      <c r="Z821" s="37" t="str">
        <f t="shared" ca="1" si="314"/>
        <v>-</v>
      </c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39" t="str">
        <f t="shared" si="295"/>
        <v>-</v>
      </c>
      <c r="AN821" s="39" t="str">
        <f t="shared" si="296"/>
        <v>-</v>
      </c>
      <c r="AO821" s="39" t="str">
        <f t="shared" si="297"/>
        <v>-</v>
      </c>
      <c r="AP821" s="39" t="str">
        <f t="shared" si="298"/>
        <v>-</v>
      </c>
      <c r="AQ821" s="39" t="str">
        <f t="shared" si="299"/>
        <v>-</v>
      </c>
      <c r="AR821" s="39" t="str">
        <f t="shared" si="300"/>
        <v>-</v>
      </c>
      <c r="AS821" s="39" t="str">
        <f t="shared" si="301"/>
        <v>-</v>
      </c>
      <c r="AT821" s="39" t="str">
        <f t="shared" si="302"/>
        <v>-</v>
      </c>
      <c r="AU821" s="39" t="str">
        <f t="shared" si="303"/>
        <v>-</v>
      </c>
      <c r="AV821" s="39" t="str">
        <f t="shared" si="304"/>
        <v>-</v>
      </c>
      <c r="AW821" s="39" t="str">
        <f t="shared" si="305"/>
        <v>-</v>
      </c>
      <c r="AX821" s="39" t="str">
        <f t="shared" si="306"/>
        <v>-</v>
      </c>
      <c r="AY821" s="3"/>
      <c r="AZ821" s="26"/>
      <c r="BA821" s="26"/>
      <c r="BB821" s="34"/>
      <c r="BC821" s="26"/>
      <c r="BD821" s="34"/>
      <c r="BE821" s="34"/>
      <c r="BF821" s="34"/>
      <c r="BI821" s="26"/>
    </row>
    <row r="822" spans="1:61" s="4" customFormat="1" ht="13.9" customHeight="1" x14ac:dyDescent="0.25">
      <c r="A822" s="3"/>
      <c r="B822" s="9" t="s">
        <v>882</v>
      </c>
      <c r="C822" s="5"/>
      <c r="D822" s="6"/>
      <c r="E822" s="7"/>
      <c r="F822" s="7"/>
      <c r="G822" s="7"/>
      <c r="H822" s="6"/>
      <c r="I822" s="6"/>
      <c r="J822" s="6">
        <f t="shared" si="307"/>
        <v>0</v>
      </c>
      <c r="K822" s="13" t="str">
        <f t="shared" si="294"/>
        <v>-</v>
      </c>
      <c r="L822" s="6" t="str">
        <f t="shared" si="291"/>
        <v/>
      </c>
      <c r="M822" s="25" t="str">
        <f>IF(I822="","-",IFERROR(VLOOKUP(L822,Segédlisták!$B$3:$C$18,2,0),"-"))</f>
        <v>-</v>
      </c>
      <c r="N822" s="42" t="str">
        <f t="shared" si="292"/>
        <v>-</v>
      </c>
      <c r="O822" s="43"/>
      <c r="P822" s="44" t="str">
        <f t="shared" si="308"/>
        <v>-</v>
      </c>
      <c r="Q822" s="7" t="s">
        <v>1071</v>
      </c>
      <c r="R822" s="1"/>
      <c r="S822" s="1"/>
      <c r="T822" s="17" t="str">
        <f t="shared" si="293"/>
        <v>-</v>
      </c>
      <c r="U822" s="36" t="str">
        <f t="shared" ca="1" si="309"/>
        <v>-</v>
      </c>
      <c r="V822" s="37" t="str">
        <f t="shared" ca="1" si="310"/>
        <v>-</v>
      </c>
      <c r="W822" s="38" t="str">
        <f t="shared" si="311"/>
        <v>-</v>
      </c>
      <c r="X822" s="39" t="str">
        <f t="shared" si="312"/>
        <v>-</v>
      </c>
      <c r="Y822" s="36" t="str">
        <f t="shared" ca="1" si="313"/>
        <v>-</v>
      </c>
      <c r="Z822" s="37" t="str">
        <f t="shared" ca="1" si="314"/>
        <v>-</v>
      </c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39" t="str">
        <f t="shared" si="295"/>
        <v>-</v>
      </c>
      <c r="AN822" s="39" t="str">
        <f t="shared" si="296"/>
        <v>-</v>
      </c>
      <c r="AO822" s="39" t="str">
        <f t="shared" si="297"/>
        <v>-</v>
      </c>
      <c r="AP822" s="39" t="str">
        <f t="shared" si="298"/>
        <v>-</v>
      </c>
      <c r="AQ822" s="39" t="str">
        <f t="shared" si="299"/>
        <v>-</v>
      </c>
      <c r="AR822" s="39" t="str">
        <f t="shared" si="300"/>
        <v>-</v>
      </c>
      <c r="AS822" s="39" t="str">
        <f t="shared" si="301"/>
        <v>-</v>
      </c>
      <c r="AT822" s="39" t="str">
        <f t="shared" si="302"/>
        <v>-</v>
      </c>
      <c r="AU822" s="39" t="str">
        <f t="shared" si="303"/>
        <v>-</v>
      </c>
      <c r="AV822" s="39" t="str">
        <f t="shared" si="304"/>
        <v>-</v>
      </c>
      <c r="AW822" s="39" t="str">
        <f t="shared" si="305"/>
        <v>-</v>
      </c>
      <c r="AX822" s="39" t="str">
        <f t="shared" si="306"/>
        <v>-</v>
      </c>
      <c r="AY822" s="3"/>
      <c r="AZ822" s="26"/>
      <c r="BA822" s="26"/>
      <c r="BB822" s="34"/>
      <c r="BC822" s="26"/>
      <c r="BD822" s="34"/>
      <c r="BE822" s="34"/>
      <c r="BF822" s="34"/>
      <c r="BI822" s="26"/>
    </row>
    <row r="823" spans="1:61" s="4" customFormat="1" ht="13.9" customHeight="1" x14ac:dyDescent="0.25">
      <c r="A823" s="3"/>
      <c r="B823" s="9" t="s">
        <v>883</v>
      </c>
      <c r="C823" s="5"/>
      <c r="D823" s="6"/>
      <c r="E823" s="7"/>
      <c r="F823" s="7"/>
      <c r="G823" s="7"/>
      <c r="H823" s="6"/>
      <c r="I823" s="6"/>
      <c r="J823" s="6">
        <f t="shared" si="307"/>
        <v>0</v>
      </c>
      <c r="K823" s="13" t="str">
        <f t="shared" si="294"/>
        <v>-</v>
      </c>
      <c r="L823" s="6" t="str">
        <f t="shared" si="291"/>
        <v/>
      </c>
      <c r="M823" s="25" t="str">
        <f>IF(I823="","-",IFERROR(VLOOKUP(L823,Segédlisták!$B$3:$C$18,2,0),"-"))</f>
        <v>-</v>
      </c>
      <c r="N823" s="42" t="str">
        <f t="shared" si="292"/>
        <v>-</v>
      </c>
      <c r="O823" s="43"/>
      <c r="P823" s="44" t="str">
        <f t="shared" si="308"/>
        <v>-</v>
      </c>
      <c r="Q823" s="7" t="s">
        <v>1071</v>
      </c>
      <c r="R823" s="1"/>
      <c r="S823" s="1"/>
      <c r="T823" s="17" t="str">
        <f t="shared" si="293"/>
        <v>-</v>
      </c>
      <c r="U823" s="36" t="str">
        <f t="shared" ca="1" si="309"/>
        <v>-</v>
      </c>
      <c r="V823" s="37" t="str">
        <f t="shared" ca="1" si="310"/>
        <v>-</v>
      </c>
      <c r="W823" s="38" t="str">
        <f t="shared" si="311"/>
        <v>-</v>
      </c>
      <c r="X823" s="39" t="str">
        <f t="shared" si="312"/>
        <v>-</v>
      </c>
      <c r="Y823" s="36" t="str">
        <f t="shared" ca="1" si="313"/>
        <v>-</v>
      </c>
      <c r="Z823" s="37" t="str">
        <f t="shared" ca="1" si="314"/>
        <v>-</v>
      </c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39" t="str">
        <f t="shared" si="295"/>
        <v>-</v>
      </c>
      <c r="AN823" s="39" t="str">
        <f t="shared" si="296"/>
        <v>-</v>
      </c>
      <c r="AO823" s="39" t="str">
        <f t="shared" si="297"/>
        <v>-</v>
      </c>
      <c r="AP823" s="39" t="str">
        <f t="shared" si="298"/>
        <v>-</v>
      </c>
      <c r="AQ823" s="39" t="str">
        <f t="shared" si="299"/>
        <v>-</v>
      </c>
      <c r="AR823" s="39" t="str">
        <f t="shared" si="300"/>
        <v>-</v>
      </c>
      <c r="AS823" s="39" t="str">
        <f t="shared" si="301"/>
        <v>-</v>
      </c>
      <c r="AT823" s="39" t="str">
        <f t="shared" si="302"/>
        <v>-</v>
      </c>
      <c r="AU823" s="39" t="str">
        <f t="shared" si="303"/>
        <v>-</v>
      </c>
      <c r="AV823" s="39" t="str">
        <f t="shared" si="304"/>
        <v>-</v>
      </c>
      <c r="AW823" s="39" t="str">
        <f t="shared" si="305"/>
        <v>-</v>
      </c>
      <c r="AX823" s="39" t="str">
        <f t="shared" si="306"/>
        <v>-</v>
      </c>
      <c r="AY823" s="3"/>
      <c r="AZ823" s="26"/>
      <c r="BA823" s="26"/>
      <c r="BB823" s="34"/>
      <c r="BC823" s="26"/>
      <c r="BD823" s="34"/>
      <c r="BE823" s="34"/>
      <c r="BF823" s="34"/>
      <c r="BI823" s="26"/>
    </row>
    <row r="824" spans="1:61" s="4" customFormat="1" ht="13.9" customHeight="1" x14ac:dyDescent="0.25">
      <c r="A824" s="3"/>
      <c r="B824" s="9" t="s">
        <v>884</v>
      </c>
      <c r="C824" s="5"/>
      <c r="D824" s="6"/>
      <c r="E824" s="7"/>
      <c r="F824" s="7"/>
      <c r="G824" s="7"/>
      <c r="H824" s="6"/>
      <c r="I824" s="6"/>
      <c r="J824" s="6">
        <f t="shared" si="307"/>
        <v>0</v>
      </c>
      <c r="K824" s="13" t="str">
        <f t="shared" si="294"/>
        <v>-</v>
      </c>
      <c r="L824" s="6" t="str">
        <f t="shared" si="291"/>
        <v/>
      </c>
      <c r="M824" s="25" t="str">
        <f>IF(I824="","-",IFERROR(VLOOKUP(L824,Segédlisták!$B$3:$C$18,2,0),"-"))</f>
        <v>-</v>
      </c>
      <c r="N824" s="42" t="str">
        <f t="shared" si="292"/>
        <v>-</v>
      </c>
      <c r="O824" s="43"/>
      <c r="P824" s="44" t="str">
        <f t="shared" si="308"/>
        <v>-</v>
      </c>
      <c r="Q824" s="7" t="s">
        <v>1071</v>
      </c>
      <c r="R824" s="1"/>
      <c r="S824" s="1"/>
      <c r="T824" s="17" t="str">
        <f t="shared" si="293"/>
        <v>-</v>
      </c>
      <c r="U824" s="36" t="str">
        <f t="shared" ca="1" si="309"/>
        <v>-</v>
      </c>
      <c r="V824" s="37" t="str">
        <f t="shared" ca="1" si="310"/>
        <v>-</v>
      </c>
      <c r="W824" s="38" t="str">
        <f t="shared" si="311"/>
        <v>-</v>
      </c>
      <c r="X824" s="39" t="str">
        <f t="shared" si="312"/>
        <v>-</v>
      </c>
      <c r="Y824" s="36" t="str">
        <f t="shared" ca="1" si="313"/>
        <v>-</v>
      </c>
      <c r="Z824" s="37" t="str">
        <f t="shared" ca="1" si="314"/>
        <v>-</v>
      </c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39" t="str">
        <f t="shared" si="295"/>
        <v>-</v>
      </c>
      <c r="AN824" s="39" t="str">
        <f t="shared" si="296"/>
        <v>-</v>
      </c>
      <c r="AO824" s="39" t="str">
        <f t="shared" si="297"/>
        <v>-</v>
      </c>
      <c r="AP824" s="39" t="str">
        <f t="shared" si="298"/>
        <v>-</v>
      </c>
      <c r="AQ824" s="39" t="str">
        <f t="shared" si="299"/>
        <v>-</v>
      </c>
      <c r="AR824" s="39" t="str">
        <f t="shared" si="300"/>
        <v>-</v>
      </c>
      <c r="AS824" s="39" t="str">
        <f t="shared" si="301"/>
        <v>-</v>
      </c>
      <c r="AT824" s="39" t="str">
        <f t="shared" si="302"/>
        <v>-</v>
      </c>
      <c r="AU824" s="39" t="str">
        <f t="shared" si="303"/>
        <v>-</v>
      </c>
      <c r="AV824" s="39" t="str">
        <f t="shared" si="304"/>
        <v>-</v>
      </c>
      <c r="AW824" s="39" t="str">
        <f t="shared" si="305"/>
        <v>-</v>
      </c>
      <c r="AX824" s="39" t="str">
        <f t="shared" si="306"/>
        <v>-</v>
      </c>
      <c r="AY824" s="3"/>
      <c r="AZ824" s="26"/>
      <c r="BA824" s="26"/>
      <c r="BB824" s="34"/>
      <c r="BC824" s="26"/>
      <c r="BD824" s="34"/>
      <c r="BE824" s="34"/>
      <c r="BF824" s="34"/>
      <c r="BI824" s="26"/>
    </row>
    <row r="825" spans="1:61" s="4" customFormat="1" ht="13.9" customHeight="1" x14ac:dyDescent="0.25">
      <c r="A825" s="3"/>
      <c r="B825" s="9" t="s">
        <v>885</v>
      </c>
      <c r="C825" s="5"/>
      <c r="D825" s="6"/>
      <c r="E825" s="7"/>
      <c r="F825" s="7"/>
      <c r="G825" s="7"/>
      <c r="H825" s="6"/>
      <c r="I825" s="6"/>
      <c r="J825" s="6">
        <f t="shared" si="307"/>
        <v>0</v>
      </c>
      <c r="K825" s="13" t="str">
        <f t="shared" si="294"/>
        <v>-</v>
      </c>
      <c r="L825" s="6" t="str">
        <f t="shared" si="291"/>
        <v/>
      </c>
      <c r="M825" s="25" t="str">
        <f>IF(I825="","-",IFERROR(VLOOKUP(L825,Segédlisták!$B$3:$C$18,2,0),"-"))</f>
        <v>-</v>
      </c>
      <c r="N825" s="42" t="str">
        <f t="shared" si="292"/>
        <v>-</v>
      </c>
      <c r="O825" s="43"/>
      <c r="P825" s="44" t="str">
        <f t="shared" si="308"/>
        <v>-</v>
      </c>
      <c r="Q825" s="7" t="s">
        <v>1071</v>
      </c>
      <c r="R825" s="1"/>
      <c r="S825" s="1"/>
      <c r="T825" s="17" t="str">
        <f t="shared" si="293"/>
        <v>-</v>
      </c>
      <c r="U825" s="36" t="str">
        <f t="shared" ca="1" si="309"/>
        <v>-</v>
      </c>
      <c r="V825" s="37" t="str">
        <f t="shared" ca="1" si="310"/>
        <v>-</v>
      </c>
      <c r="W825" s="38" t="str">
        <f t="shared" si="311"/>
        <v>-</v>
      </c>
      <c r="X825" s="39" t="str">
        <f t="shared" si="312"/>
        <v>-</v>
      </c>
      <c r="Y825" s="36" t="str">
        <f t="shared" ca="1" si="313"/>
        <v>-</v>
      </c>
      <c r="Z825" s="37" t="str">
        <f t="shared" ca="1" si="314"/>
        <v>-</v>
      </c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39" t="str">
        <f t="shared" si="295"/>
        <v>-</v>
      </c>
      <c r="AN825" s="39" t="str">
        <f t="shared" si="296"/>
        <v>-</v>
      </c>
      <c r="AO825" s="39" t="str">
        <f t="shared" si="297"/>
        <v>-</v>
      </c>
      <c r="AP825" s="39" t="str">
        <f t="shared" si="298"/>
        <v>-</v>
      </c>
      <c r="AQ825" s="39" t="str">
        <f t="shared" si="299"/>
        <v>-</v>
      </c>
      <c r="AR825" s="39" t="str">
        <f t="shared" si="300"/>
        <v>-</v>
      </c>
      <c r="AS825" s="39" t="str">
        <f t="shared" si="301"/>
        <v>-</v>
      </c>
      <c r="AT825" s="39" t="str">
        <f t="shared" si="302"/>
        <v>-</v>
      </c>
      <c r="AU825" s="39" t="str">
        <f t="shared" si="303"/>
        <v>-</v>
      </c>
      <c r="AV825" s="39" t="str">
        <f t="shared" si="304"/>
        <v>-</v>
      </c>
      <c r="AW825" s="39" t="str">
        <f t="shared" si="305"/>
        <v>-</v>
      </c>
      <c r="AX825" s="39" t="str">
        <f t="shared" si="306"/>
        <v>-</v>
      </c>
      <c r="AY825" s="3"/>
      <c r="AZ825" s="26"/>
      <c r="BA825" s="26"/>
      <c r="BB825" s="34"/>
      <c r="BC825" s="26"/>
      <c r="BD825" s="34"/>
      <c r="BE825" s="34"/>
      <c r="BF825" s="34"/>
      <c r="BI825" s="26"/>
    </row>
    <row r="826" spans="1:61" s="4" customFormat="1" ht="13.9" customHeight="1" x14ac:dyDescent="0.25">
      <c r="A826" s="3"/>
      <c r="B826" s="9" t="s">
        <v>886</v>
      </c>
      <c r="C826" s="5"/>
      <c r="D826" s="6"/>
      <c r="E826" s="7"/>
      <c r="F826" s="7"/>
      <c r="G826" s="7"/>
      <c r="H826" s="6"/>
      <c r="I826" s="6"/>
      <c r="J826" s="6">
        <f t="shared" si="307"/>
        <v>0</v>
      </c>
      <c r="K826" s="13" t="str">
        <f t="shared" si="294"/>
        <v>-</v>
      </c>
      <c r="L826" s="6" t="str">
        <f t="shared" si="291"/>
        <v/>
      </c>
      <c r="M826" s="25" t="str">
        <f>IF(I826="","-",IFERROR(VLOOKUP(L826,Segédlisták!$B$3:$C$18,2,0),"-"))</f>
        <v>-</v>
      </c>
      <c r="N826" s="42" t="str">
        <f t="shared" si="292"/>
        <v>-</v>
      </c>
      <c r="O826" s="43"/>
      <c r="P826" s="44" t="str">
        <f t="shared" si="308"/>
        <v>-</v>
      </c>
      <c r="Q826" s="7" t="s">
        <v>1071</v>
      </c>
      <c r="R826" s="1"/>
      <c r="S826" s="1"/>
      <c r="T826" s="17" t="str">
        <f t="shared" si="293"/>
        <v>-</v>
      </c>
      <c r="U826" s="36" t="str">
        <f t="shared" ca="1" si="309"/>
        <v>-</v>
      </c>
      <c r="V826" s="37" t="str">
        <f t="shared" ca="1" si="310"/>
        <v>-</v>
      </c>
      <c r="W826" s="38" t="str">
        <f t="shared" si="311"/>
        <v>-</v>
      </c>
      <c r="X826" s="39" t="str">
        <f t="shared" si="312"/>
        <v>-</v>
      </c>
      <c r="Y826" s="36" t="str">
        <f t="shared" ca="1" si="313"/>
        <v>-</v>
      </c>
      <c r="Z826" s="37" t="str">
        <f t="shared" ca="1" si="314"/>
        <v>-</v>
      </c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39" t="str">
        <f t="shared" si="295"/>
        <v>-</v>
      </c>
      <c r="AN826" s="39" t="str">
        <f t="shared" si="296"/>
        <v>-</v>
      </c>
      <c r="AO826" s="39" t="str">
        <f t="shared" si="297"/>
        <v>-</v>
      </c>
      <c r="AP826" s="39" t="str">
        <f t="shared" si="298"/>
        <v>-</v>
      </c>
      <c r="AQ826" s="39" t="str">
        <f t="shared" si="299"/>
        <v>-</v>
      </c>
      <c r="AR826" s="39" t="str">
        <f t="shared" si="300"/>
        <v>-</v>
      </c>
      <c r="AS826" s="39" t="str">
        <f t="shared" si="301"/>
        <v>-</v>
      </c>
      <c r="AT826" s="39" t="str">
        <f t="shared" si="302"/>
        <v>-</v>
      </c>
      <c r="AU826" s="39" t="str">
        <f t="shared" si="303"/>
        <v>-</v>
      </c>
      <c r="AV826" s="39" t="str">
        <f t="shared" si="304"/>
        <v>-</v>
      </c>
      <c r="AW826" s="39" t="str">
        <f t="shared" si="305"/>
        <v>-</v>
      </c>
      <c r="AX826" s="39" t="str">
        <f t="shared" si="306"/>
        <v>-</v>
      </c>
      <c r="AY826" s="3"/>
      <c r="AZ826" s="26"/>
      <c r="BA826" s="26"/>
      <c r="BB826" s="34"/>
      <c r="BC826" s="26"/>
      <c r="BD826" s="34"/>
      <c r="BE826" s="34"/>
      <c r="BF826" s="34"/>
      <c r="BI826" s="26"/>
    </row>
    <row r="827" spans="1:61" s="4" customFormat="1" ht="13.9" customHeight="1" x14ac:dyDescent="0.25">
      <c r="A827" s="3"/>
      <c r="B827" s="9" t="s">
        <v>887</v>
      </c>
      <c r="C827" s="5"/>
      <c r="D827" s="6"/>
      <c r="E827" s="7"/>
      <c r="F827" s="7"/>
      <c r="G827" s="7"/>
      <c r="H827" s="6"/>
      <c r="I827" s="6"/>
      <c r="J827" s="6">
        <f t="shared" si="307"/>
        <v>0</v>
      </c>
      <c r="K827" s="13" t="str">
        <f t="shared" si="294"/>
        <v>-</v>
      </c>
      <c r="L827" s="6" t="str">
        <f t="shared" si="291"/>
        <v/>
      </c>
      <c r="M827" s="25" t="str">
        <f>IF(I827="","-",IFERROR(VLOOKUP(L827,Segédlisták!$B$3:$C$18,2,0),"-"))</f>
        <v>-</v>
      </c>
      <c r="N827" s="42" t="str">
        <f t="shared" si="292"/>
        <v>-</v>
      </c>
      <c r="O827" s="43"/>
      <c r="P827" s="44" t="str">
        <f t="shared" si="308"/>
        <v>-</v>
      </c>
      <c r="Q827" s="7" t="s">
        <v>1071</v>
      </c>
      <c r="R827" s="1"/>
      <c r="S827" s="1"/>
      <c r="T827" s="17" t="str">
        <f t="shared" si="293"/>
        <v>-</v>
      </c>
      <c r="U827" s="36" t="str">
        <f t="shared" ca="1" si="309"/>
        <v>-</v>
      </c>
      <c r="V827" s="37" t="str">
        <f t="shared" ca="1" si="310"/>
        <v>-</v>
      </c>
      <c r="W827" s="38" t="str">
        <f t="shared" si="311"/>
        <v>-</v>
      </c>
      <c r="X827" s="39" t="str">
        <f t="shared" si="312"/>
        <v>-</v>
      </c>
      <c r="Y827" s="36" t="str">
        <f t="shared" ca="1" si="313"/>
        <v>-</v>
      </c>
      <c r="Z827" s="37" t="str">
        <f t="shared" ca="1" si="314"/>
        <v>-</v>
      </c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39" t="str">
        <f t="shared" si="295"/>
        <v>-</v>
      </c>
      <c r="AN827" s="39" t="str">
        <f t="shared" si="296"/>
        <v>-</v>
      </c>
      <c r="AO827" s="39" t="str">
        <f t="shared" si="297"/>
        <v>-</v>
      </c>
      <c r="AP827" s="39" t="str">
        <f t="shared" si="298"/>
        <v>-</v>
      </c>
      <c r="AQ827" s="39" t="str">
        <f t="shared" si="299"/>
        <v>-</v>
      </c>
      <c r="AR827" s="39" t="str">
        <f t="shared" si="300"/>
        <v>-</v>
      </c>
      <c r="AS827" s="39" t="str">
        <f t="shared" si="301"/>
        <v>-</v>
      </c>
      <c r="AT827" s="39" t="str">
        <f t="shared" si="302"/>
        <v>-</v>
      </c>
      <c r="AU827" s="39" t="str">
        <f t="shared" si="303"/>
        <v>-</v>
      </c>
      <c r="AV827" s="39" t="str">
        <f t="shared" si="304"/>
        <v>-</v>
      </c>
      <c r="AW827" s="39" t="str">
        <f t="shared" si="305"/>
        <v>-</v>
      </c>
      <c r="AX827" s="39" t="str">
        <f t="shared" si="306"/>
        <v>-</v>
      </c>
      <c r="AY827" s="3"/>
      <c r="AZ827" s="26"/>
      <c r="BA827" s="26"/>
      <c r="BB827" s="34"/>
      <c r="BC827" s="26"/>
      <c r="BD827" s="34"/>
      <c r="BE827" s="34"/>
      <c r="BF827" s="34"/>
      <c r="BI827" s="26"/>
    </row>
    <row r="828" spans="1:61" s="4" customFormat="1" ht="13.9" customHeight="1" x14ac:dyDescent="0.25">
      <c r="A828" s="3"/>
      <c r="B828" s="9" t="s">
        <v>888</v>
      </c>
      <c r="C828" s="5"/>
      <c r="D828" s="6"/>
      <c r="E828" s="7"/>
      <c r="F828" s="7"/>
      <c r="G828" s="7"/>
      <c r="H828" s="6"/>
      <c r="I828" s="6"/>
      <c r="J828" s="6">
        <f t="shared" si="307"/>
        <v>0</v>
      </c>
      <c r="K828" s="13" t="str">
        <f t="shared" si="294"/>
        <v>-</v>
      </c>
      <c r="L828" s="6" t="str">
        <f t="shared" si="291"/>
        <v/>
      </c>
      <c r="M828" s="25" t="str">
        <f>IF(I828="","-",IFERROR(VLOOKUP(L828,Segédlisták!$B$3:$C$18,2,0),"-"))</f>
        <v>-</v>
      </c>
      <c r="N828" s="42" t="str">
        <f t="shared" si="292"/>
        <v>-</v>
      </c>
      <c r="O828" s="43"/>
      <c r="P828" s="44" t="str">
        <f t="shared" si="308"/>
        <v>-</v>
      </c>
      <c r="Q828" s="7" t="s">
        <v>1071</v>
      </c>
      <c r="R828" s="1"/>
      <c r="S828" s="1"/>
      <c r="T828" s="17" t="str">
        <f t="shared" si="293"/>
        <v>-</v>
      </c>
      <c r="U828" s="36" t="str">
        <f t="shared" ca="1" si="309"/>
        <v>-</v>
      </c>
      <c r="V828" s="37" t="str">
        <f t="shared" ca="1" si="310"/>
        <v>-</v>
      </c>
      <c r="W828" s="38" t="str">
        <f t="shared" si="311"/>
        <v>-</v>
      </c>
      <c r="X828" s="39" t="str">
        <f t="shared" si="312"/>
        <v>-</v>
      </c>
      <c r="Y828" s="36" t="str">
        <f t="shared" ca="1" si="313"/>
        <v>-</v>
      </c>
      <c r="Z828" s="37" t="str">
        <f t="shared" ca="1" si="314"/>
        <v>-</v>
      </c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39" t="str">
        <f t="shared" si="295"/>
        <v>-</v>
      </c>
      <c r="AN828" s="39" t="str">
        <f t="shared" si="296"/>
        <v>-</v>
      </c>
      <c r="AO828" s="39" t="str">
        <f t="shared" si="297"/>
        <v>-</v>
      </c>
      <c r="AP828" s="39" t="str">
        <f t="shared" si="298"/>
        <v>-</v>
      </c>
      <c r="AQ828" s="39" t="str">
        <f t="shared" si="299"/>
        <v>-</v>
      </c>
      <c r="AR828" s="39" t="str">
        <f t="shared" si="300"/>
        <v>-</v>
      </c>
      <c r="AS828" s="39" t="str">
        <f t="shared" si="301"/>
        <v>-</v>
      </c>
      <c r="AT828" s="39" t="str">
        <f t="shared" si="302"/>
        <v>-</v>
      </c>
      <c r="AU828" s="39" t="str">
        <f t="shared" si="303"/>
        <v>-</v>
      </c>
      <c r="AV828" s="39" t="str">
        <f t="shared" si="304"/>
        <v>-</v>
      </c>
      <c r="AW828" s="39" t="str">
        <f t="shared" si="305"/>
        <v>-</v>
      </c>
      <c r="AX828" s="39" t="str">
        <f t="shared" si="306"/>
        <v>-</v>
      </c>
      <c r="AY828" s="3"/>
      <c r="AZ828" s="26"/>
      <c r="BA828" s="26"/>
      <c r="BB828" s="34"/>
      <c r="BC828" s="26"/>
      <c r="BD828" s="34"/>
      <c r="BE828" s="34"/>
      <c r="BF828" s="34"/>
      <c r="BI828" s="26"/>
    </row>
    <row r="829" spans="1:61" s="4" customFormat="1" ht="13.9" customHeight="1" x14ac:dyDescent="0.25">
      <c r="A829" s="3"/>
      <c r="B829" s="9" t="s">
        <v>889</v>
      </c>
      <c r="C829" s="5"/>
      <c r="D829" s="6"/>
      <c r="E829" s="7"/>
      <c r="F829" s="7"/>
      <c r="G829" s="7"/>
      <c r="H829" s="6"/>
      <c r="I829" s="6"/>
      <c r="J829" s="6">
        <f t="shared" si="307"/>
        <v>0</v>
      </c>
      <c r="K829" s="13" t="str">
        <f t="shared" si="294"/>
        <v>-</v>
      </c>
      <c r="L829" s="6" t="str">
        <f t="shared" si="291"/>
        <v/>
      </c>
      <c r="M829" s="25" t="str">
        <f>IF(I829="","-",IFERROR(VLOOKUP(L829,Segédlisták!$B$3:$C$18,2,0),"-"))</f>
        <v>-</v>
      </c>
      <c r="N829" s="42" t="str">
        <f t="shared" si="292"/>
        <v>-</v>
      </c>
      <c r="O829" s="43"/>
      <c r="P829" s="44" t="str">
        <f t="shared" si="308"/>
        <v>-</v>
      </c>
      <c r="Q829" s="7" t="s">
        <v>1071</v>
      </c>
      <c r="R829" s="1"/>
      <c r="S829" s="1"/>
      <c r="T829" s="17" t="str">
        <f t="shared" si="293"/>
        <v>-</v>
      </c>
      <c r="U829" s="36" t="str">
        <f t="shared" ca="1" si="309"/>
        <v>-</v>
      </c>
      <c r="V829" s="37" t="str">
        <f t="shared" ca="1" si="310"/>
        <v>-</v>
      </c>
      <c r="W829" s="38" t="str">
        <f t="shared" si="311"/>
        <v>-</v>
      </c>
      <c r="X829" s="39" t="str">
        <f t="shared" si="312"/>
        <v>-</v>
      </c>
      <c r="Y829" s="36" t="str">
        <f t="shared" ca="1" si="313"/>
        <v>-</v>
      </c>
      <c r="Z829" s="37" t="str">
        <f t="shared" ca="1" si="314"/>
        <v>-</v>
      </c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39" t="str">
        <f t="shared" si="295"/>
        <v>-</v>
      </c>
      <c r="AN829" s="39" t="str">
        <f t="shared" si="296"/>
        <v>-</v>
      </c>
      <c r="AO829" s="39" t="str">
        <f t="shared" si="297"/>
        <v>-</v>
      </c>
      <c r="AP829" s="39" t="str">
        <f t="shared" si="298"/>
        <v>-</v>
      </c>
      <c r="AQ829" s="39" t="str">
        <f t="shared" si="299"/>
        <v>-</v>
      </c>
      <c r="AR829" s="39" t="str">
        <f t="shared" si="300"/>
        <v>-</v>
      </c>
      <c r="AS829" s="39" t="str">
        <f t="shared" si="301"/>
        <v>-</v>
      </c>
      <c r="AT829" s="39" t="str">
        <f t="shared" si="302"/>
        <v>-</v>
      </c>
      <c r="AU829" s="39" t="str">
        <f t="shared" si="303"/>
        <v>-</v>
      </c>
      <c r="AV829" s="39" t="str">
        <f t="shared" si="304"/>
        <v>-</v>
      </c>
      <c r="AW829" s="39" t="str">
        <f t="shared" si="305"/>
        <v>-</v>
      </c>
      <c r="AX829" s="39" t="str">
        <f t="shared" si="306"/>
        <v>-</v>
      </c>
      <c r="AY829" s="3"/>
      <c r="AZ829" s="26"/>
      <c r="BA829" s="26"/>
      <c r="BB829" s="34"/>
      <c r="BC829" s="26"/>
      <c r="BD829" s="34"/>
      <c r="BE829" s="34"/>
      <c r="BF829" s="34"/>
      <c r="BI829" s="26"/>
    </row>
    <row r="830" spans="1:61" s="4" customFormat="1" ht="13.9" customHeight="1" x14ac:dyDescent="0.25">
      <c r="A830" s="3"/>
      <c r="B830" s="9" t="s">
        <v>890</v>
      </c>
      <c r="C830" s="5"/>
      <c r="D830" s="6"/>
      <c r="E830" s="7"/>
      <c r="F830" s="7"/>
      <c r="G830" s="7"/>
      <c r="H830" s="6"/>
      <c r="I830" s="6"/>
      <c r="J830" s="6">
        <f t="shared" si="307"/>
        <v>0</v>
      </c>
      <c r="K830" s="13" t="str">
        <f t="shared" si="294"/>
        <v>-</v>
      </c>
      <c r="L830" s="6" t="str">
        <f t="shared" si="291"/>
        <v/>
      </c>
      <c r="M830" s="25" t="str">
        <f>IF(I830="","-",IFERROR(VLOOKUP(L830,Segédlisták!$B$3:$C$18,2,0),"-"))</f>
        <v>-</v>
      </c>
      <c r="N830" s="42" t="str">
        <f t="shared" si="292"/>
        <v>-</v>
      </c>
      <c r="O830" s="43"/>
      <c r="P830" s="44" t="str">
        <f t="shared" si="308"/>
        <v>-</v>
      </c>
      <c r="Q830" s="7" t="s">
        <v>1071</v>
      </c>
      <c r="R830" s="1"/>
      <c r="S830" s="1"/>
      <c r="T830" s="17" t="str">
        <f t="shared" si="293"/>
        <v>-</v>
      </c>
      <c r="U830" s="36" t="str">
        <f t="shared" ca="1" si="309"/>
        <v>-</v>
      </c>
      <c r="V830" s="37" t="str">
        <f t="shared" ca="1" si="310"/>
        <v>-</v>
      </c>
      <c r="W830" s="38" t="str">
        <f t="shared" si="311"/>
        <v>-</v>
      </c>
      <c r="X830" s="39" t="str">
        <f t="shared" si="312"/>
        <v>-</v>
      </c>
      <c r="Y830" s="36" t="str">
        <f t="shared" ca="1" si="313"/>
        <v>-</v>
      </c>
      <c r="Z830" s="37" t="str">
        <f t="shared" ca="1" si="314"/>
        <v>-</v>
      </c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39" t="str">
        <f t="shared" si="295"/>
        <v>-</v>
      </c>
      <c r="AN830" s="39" t="str">
        <f t="shared" si="296"/>
        <v>-</v>
      </c>
      <c r="AO830" s="39" t="str">
        <f t="shared" si="297"/>
        <v>-</v>
      </c>
      <c r="AP830" s="39" t="str">
        <f t="shared" si="298"/>
        <v>-</v>
      </c>
      <c r="AQ830" s="39" t="str">
        <f t="shared" si="299"/>
        <v>-</v>
      </c>
      <c r="AR830" s="39" t="str">
        <f t="shared" si="300"/>
        <v>-</v>
      </c>
      <c r="AS830" s="39" t="str">
        <f t="shared" si="301"/>
        <v>-</v>
      </c>
      <c r="AT830" s="39" t="str">
        <f t="shared" si="302"/>
        <v>-</v>
      </c>
      <c r="AU830" s="39" t="str">
        <f t="shared" si="303"/>
        <v>-</v>
      </c>
      <c r="AV830" s="39" t="str">
        <f t="shared" si="304"/>
        <v>-</v>
      </c>
      <c r="AW830" s="39" t="str">
        <f t="shared" si="305"/>
        <v>-</v>
      </c>
      <c r="AX830" s="39" t="str">
        <f t="shared" si="306"/>
        <v>-</v>
      </c>
      <c r="AY830" s="3"/>
      <c r="AZ830" s="26"/>
      <c r="BA830" s="26"/>
      <c r="BB830" s="34"/>
      <c r="BC830" s="26"/>
      <c r="BD830" s="34"/>
      <c r="BE830" s="34"/>
      <c r="BF830" s="34"/>
      <c r="BI830" s="26"/>
    </row>
    <row r="831" spans="1:61" s="4" customFormat="1" ht="13.9" customHeight="1" x14ac:dyDescent="0.25">
      <c r="A831" s="3"/>
      <c r="B831" s="9" t="s">
        <v>891</v>
      </c>
      <c r="C831" s="5"/>
      <c r="D831" s="6"/>
      <c r="E831" s="7"/>
      <c r="F831" s="7"/>
      <c r="G831" s="7"/>
      <c r="H831" s="6"/>
      <c r="I831" s="6"/>
      <c r="J831" s="6">
        <f t="shared" si="307"/>
        <v>0</v>
      </c>
      <c r="K831" s="13" t="str">
        <f t="shared" si="294"/>
        <v>-</v>
      </c>
      <c r="L831" s="6" t="str">
        <f t="shared" ref="L831:L894" si="315">RIGHT(LEFT(I831,5),2)</f>
        <v/>
      </c>
      <c r="M831" s="25" t="str">
        <f>IF(I831="","-",IFERROR(VLOOKUP(L831,Segédlisták!$B$3:$C$18,2,0),"-"))</f>
        <v>-</v>
      </c>
      <c r="N831" s="42" t="str">
        <f t="shared" ref="N831:N894" si="316">IF(O831="","-",15*O831)</f>
        <v>-</v>
      </c>
      <c r="O831" s="43"/>
      <c r="P831" s="44" t="str">
        <f t="shared" si="308"/>
        <v>-</v>
      </c>
      <c r="Q831" s="7" t="s">
        <v>1071</v>
      </c>
      <c r="R831" s="1"/>
      <c r="S831" s="1"/>
      <c r="T831" s="17" t="str">
        <f t="shared" ref="T831:T894" si="317">IF(OR($R831="",S831=""),"-",DATEDIF(R831,S831,"m"))</f>
        <v>-</v>
      </c>
      <c r="U831" s="36" t="str">
        <f t="shared" ca="1" si="309"/>
        <v>-</v>
      </c>
      <c r="V831" s="37" t="str">
        <f t="shared" ca="1" si="310"/>
        <v>-</v>
      </c>
      <c r="W831" s="38" t="str">
        <f t="shared" si="311"/>
        <v>-</v>
      </c>
      <c r="X831" s="39" t="str">
        <f t="shared" si="312"/>
        <v>-</v>
      </c>
      <c r="Y831" s="36" t="str">
        <f t="shared" ca="1" si="313"/>
        <v>-</v>
      </c>
      <c r="Z831" s="37" t="str">
        <f t="shared" ca="1" si="314"/>
        <v>-</v>
      </c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39" t="str">
        <f t="shared" si="295"/>
        <v>-</v>
      </c>
      <c r="AN831" s="39" t="str">
        <f t="shared" si="296"/>
        <v>-</v>
      </c>
      <c r="AO831" s="39" t="str">
        <f t="shared" si="297"/>
        <v>-</v>
      </c>
      <c r="AP831" s="39" t="str">
        <f t="shared" si="298"/>
        <v>-</v>
      </c>
      <c r="AQ831" s="39" t="str">
        <f t="shared" si="299"/>
        <v>-</v>
      </c>
      <c r="AR831" s="39" t="str">
        <f t="shared" si="300"/>
        <v>-</v>
      </c>
      <c r="AS831" s="39" t="str">
        <f t="shared" si="301"/>
        <v>-</v>
      </c>
      <c r="AT831" s="39" t="str">
        <f t="shared" si="302"/>
        <v>-</v>
      </c>
      <c r="AU831" s="39" t="str">
        <f t="shared" si="303"/>
        <v>-</v>
      </c>
      <c r="AV831" s="39" t="str">
        <f t="shared" si="304"/>
        <v>-</v>
      </c>
      <c r="AW831" s="39" t="str">
        <f t="shared" si="305"/>
        <v>-</v>
      </c>
      <c r="AX831" s="39" t="str">
        <f t="shared" si="306"/>
        <v>-</v>
      </c>
      <c r="AY831" s="3"/>
      <c r="AZ831" s="26"/>
      <c r="BA831" s="26"/>
      <c r="BB831" s="34"/>
      <c r="BC831" s="26"/>
      <c r="BD831" s="34"/>
      <c r="BE831" s="34"/>
      <c r="BF831" s="34"/>
      <c r="BI831" s="26"/>
    </row>
    <row r="832" spans="1:61" s="4" customFormat="1" ht="13.9" customHeight="1" x14ac:dyDescent="0.25">
      <c r="A832" s="3"/>
      <c r="B832" s="9" t="s">
        <v>892</v>
      </c>
      <c r="C832" s="5"/>
      <c r="D832" s="6"/>
      <c r="E832" s="7"/>
      <c r="F832" s="7"/>
      <c r="G832" s="7"/>
      <c r="H832" s="6"/>
      <c r="I832" s="6"/>
      <c r="J832" s="6">
        <f t="shared" si="307"/>
        <v>0</v>
      </c>
      <c r="K832" s="13" t="str">
        <f t="shared" si="294"/>
        <v>-</v>
      </c>
      <c r="L832" s="6" t="str">
        <f t="shared" si="315"/>
        <v/>
      </c>
      <c r="M832" s="25" t="str">
        <f>IF(I832="","-",IFERROR(VLOOKUP(L832,Segédlisták!$B$3:$C$18,2,0),"-"))</f>
        <v>-</v>
      </c>
      <c r="N832" s="42" t="str">
        <f t="shared" si="316"/>
        <v>-</v>
      </c>
      <c r="O832" s="43"/>
      <c r="P832" s="44" t="str">
        <f t="shared" si="308"/>
        <v>-</v>
      </c>
      <c r="Q832" s="7" t="s">
        <v>1071</v>
      </c>
      <c r="R832" s="1"/>
      <c r="S832" s="1"/>
      <c r="T832" s="17" t="str">
        <f t="shared" si="317"/>
        <v>-</v>
      </c>
      <c r="U832" s="36" t="str">
        <f t="shared" ca="1" si="309"/>
        <v>-</v>
      </c>
      <c r="V832" s="37" t="str">
        <f t="shared" ca="1" si="310"/>
        <v>-</v>
      </c>
      <c r="W832" s="38" t="str">
        <f t="shared" si="311"/>
        <v>-</v>
      </c>
      <c r="X832" s="39" t="str">
        <f t="shared" si="312"/>
        <v>-</v>
      </c>
      <c r="Y832" s="36" t="str">
        <f t="shared" ca="1" si="313"/>
        <v>-</v>
      </c>
      <c r="Z832" s="37" t="str">
        <f t="shared" ca="1" si="314"/>
        <v>-</v>
      </c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39" t="str">
        <f t="shared" si="295"/>
        <v>-</v>
      </c>
      <c r="AN832" s="39" t="str">
        <f t="shared" si="296"/>
        <v>-</v>
      </c>
      <c r="AO832" s="39" t="str">
        <f t="shared" si="297"/>
        <v>-</v>
      </c>
      <c r="AP832" s="39" t="str">
        <f t="shared" si="298"/>
        <v>-</v>
      </c>
      <c r="AQ832" s="39" t="str">
        <f t="shared" si="299"/>
        <v>-</v>
      </c>
      <c r="AR832" s="39" t="str">
        <f t="shared" si="300"/>
        <v>-</v>
      </c>
      <c r="AS832" s="39" t="str">
        <f t="shared" si="301"/>
        <v>-</v>
      </c>
      <c r="AT832" s="39" t="str">
        <f t="shared" si="302"/>
        <v>-</v>
      </c>
      <c r="AU832" s="39" t="str">
        <f t="shared" si="303"/>
        <v>-</v>
      </c>
      <c r="AV832" s="39" t="str">
        <f t="shared" si="304"/>
        <v>-</v>
      </c>
      <c r="AW832" s="39" t="str">
        <f t="shared" si="305"/>
        <v>-</v>
      </c>
      <c r="AX832" s="39" t="str">
        <f t="shared" si="306"/>
        <v>-</v>
      </c>
      <c r="AY832" s="3"/>
      <c r="AZ832" s="26"/>
      <c r="BA832" s="26"/>
      <c r="BB832" s="34"/>
      <c r="BC832" s="26"/>
      <c r="BD832" s="34"/>
      <c r="BE832" s="34"/>
      <c r="BF832" s="34"/>
      <c r="BI832" s="26"/>
    </row>
    <row r="833" spans="1:61" s="4" customFormat="1" ht="13.9" customHeight="1" x14ac:dyDescent="0.25">
      <c r="A833" s="3"/>
      <c r="B833" s="9" t="s">
        <v>893</v>
      </c>
      <c r="C833" s="5"/>
      <c r="D833" s="6"/>
      <c r="E833" s="7"/>
      <c r="F833" s="7"/>
      <c r="G833" s="7"/>
      <c r="H833" s="6"/>
      <c r="I833" s="6"/>
      <c r="J833" s="6">
        <f t="shared" si="307"/>
        <v>0</v>
      </c>
      <c r="K833" s="13" t="str">
        <f t="shared" si="294"/>
        <v>-</v>
      </c>
      <c r="L833" s="6" t="str">
        <f t="shared" si="315"/>
        <v/>
      </c>
      <c r="M833" s="25" t="str">
        <f>IF(I833="","-",IFERROR(VLOOKUP(L833,Segédlisták!$B$3:$C$18,2,0),"-"))</f>
        <v>-</v>
      </c>
      <c r="N833" s="42" t="str">
        <f t="shared" si="316"/>
        <v>-</v>
      </c>
      <c r="O833" s="43"/>
      <c r="P833" s="44" t="str">
        <f t="shared" si="308"/>
        <v>-</v>
      </c>
      <c r="Q833" s="7" t="s">
        <v>1071</v>
      </c>
      <c r="R833" s="1"/>
      <c r="S833" s="1"/>
      <c r="T833" s="17" t="str">
        <f t="shared" si="317"/>
        <v>-</v>
      </c>
      <c r="U833" s="36" t="str">
        <f t="shared" ca="1" si="309"/>
        <v>-</v>
      </c>
      <c r="V833" s="37" t="str">
        <f t="shared" ca="1" si="310"/>
        <v>-</v>
      </c>
      <c r="W833" s="38" t="str">
        <f t="shared" si="311"/>
        <v>-</v>
      </c>
      <c r="X833" s="39" t="str">
        <f t="shared" si="312"/>
        <v>-</v>
      </c>
      <c r="Y833" s="36" t="str">
        <f t="shared" ca="1" si="313"/>
        <v>-</v>
      </c>
      <c r="Z833" s="37" t="str">
        <f t="shared" ca="1" si="314"/>
        <v>-</v>
      </c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39" t="str">
        <f t="shared" si="295"/>
        <v>-</v>
      </c>
      <c r="AN833" s="39" t="str">
        <f t="shared" si="296"/>
        <v>-</v>
      </c>
      <c r="AO833" s="39" t="str">
        <f t="shared" si="297"/>
        <v>-</v>
      </c>
      <c r="AP833" s="39" t="str">
        <f t="shared" si="298"/>
        <v>-</v>
      </c>
      <c r="AQ833" s="39" t="str">
        <f t="shared" si="299"/>
        <v>-</v>
      </c>
      <c r="AR833" s="39" t="str">
        <f t="shared" si="300"/>
        <v>-</v>
      </c>
      <c r="AS833" s="39" t="str">
        <f t="shared" si="301"/>
        <v>-</v>
      </c>
      <c r="AT833" s="39" t="str">
        <f t="shared" si="302"/>
        <v>-</v>
      </c>
      <c r="AU833" s="39" t="str">
        <f t="shared" si="303"/>
        <v>-</v>
      </c>
      <c r="AV833" s="39" t="str">
        <f t="shared" si="304"/>
        <v>-</v>
      </c>
      <c r="AW833" s="39" t="str">
        <f t="shared" si="305"/>
        <v>-</v>
      </c>
      <c r="AX833" s="39" t="str">
        <f t="shared" si="306"/>
        <v>-</v>
      </c>
      <c r="AY833" s="3"/>
      <c r="AZ833" s="26"/>
      <c r="BA833" s="26"/>
      <c r="BB833" s="34"/>
      <c r="BC833" s="26"/>
      <c r="BD833" s="34"/>
      <c r="BE833" s="34"/>
      <c r="BF833" s="34"/>
      <c r="BI833" s="26"/>
    </row>
    <row r="834" spans="1:61" s="4" customFormat="1" ht="13.9" customHeight="1" x14ac:dyDescent="0.25">
      <c r="A834" s="3"/>
      <c r="B834" s="9" t="s">
        <v>894</v>
      </c>
      <c r="C834" s="5"/>
      <c r="D834" s="6"/>
      <c r="E834" s="7"/>
      <c r="F834" s="7"/>
      <c r="G834" s="7"/>
      <c r="H834" s="6"/>
      <c r="I834" s="6"/>
      <c r="J834" s="6">
        <f t="shared" si="307"/>
        <v>0</v>
      </c>
      <c r="K834" s="13" t="str">
        <f t="shared" si="294"/>
        <v>-</v>
      </c>
      <c r="L834" s="6" t="str">
        <f t="shared" si="315"/>
        <v/>
      </c>
      <c r="M834" s="25" t="str">
        <f>IF(I834="","-",IFERROR(VLOOKUP(L834,Segédlisták!$B$3:$C$18,2,0),"-"))</f>
        <v>-</v>
      </c>
      <c r="N834" s="42" t="str">
        <f t="shared" si="316"/>
        <v>-</v>
      </c>
      <c r="O834" s="43"/>
      <c r="P834" s="44" t="str">
        <f t="shared" si="308"/>
        <v>-</v>
      </c>
      <c r="Q834" s="7" t="s">
        <v>1071</v>
      </c>
      <c r="R834" s="1"/>
      <c r="S834" s="1"/>
      <c r="T834" s="17" t="str">
        <f t="shared" si="317"/>
        <v>-</v>
      </c>
      <c r="U834" s="36" t="str">
        <f t="shared" ca="1" si="309"/>
        <v>-</v>
      </c>
      <c r="V834" s="37" t="str">
        <f t="shared" ca="1" si="310"/>
        <v>-</v>
      </c>
      <c r="W834" s="38" t="str">
        <f t="shared" si="311"/>
        <v>-</v>
      </c>
      <c r="X834" s="39" t="str">
        <f t="shared" si="312"/>
        <v>-</v>
      </c>
      <c r="Y834" s="36" t="str">
        <f t="shared" ca="1" si="313"/>
        <v>-</v>
      </c>
      <c r="Z834" s="37" t="str">
        <f t="shared" ca="1" si="314"/>
        <v>-</v>
      </c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39" t="str">
        <f t="shared" si="295"/>
        <v>-</v>
      </c>
      <c r="AN834" s="39" t="str">
        <f t="shared" si="296"/>
        <v>-</v>
      </c>
      <c r="AO834" s="39" t="str">
        <f t="shared" si="297"/>
        <v>-</v>
      </c>
      <c r="AP834" s="39" t="str">
        <f t="shared" si="298"/>
        <v>-</v>
      </c>
      <c r="AQ834" s="39" t="str">
        <f t="shared" si="299"/>
        <v>-</v>
      </c>
      <c r="AR834" s="39" t="str">
        <f t="shared" si="300"/>
        <v>-</v>
      </c>
      <c r="AS834" s="39" t="str">
        <f t="shared" si="301"/>
        <v>-</v>
      </c>
      <c r="AT834" s="39" t="str">
        <f t="shared" si="302"/>
        <v>-</v>
      </c>
      <c r="AU834" s="39" t="str">
        <f t="shared" si="303"/>
        <v>-</v>
      </c>
      <c r="AV834" s="39" t="str">
        <f t="shared" si="304"/>
        <v>-</v>
      </c>
      <c r="AW834" s="39" t="str">
        <f t="shared" si="305"/>
        <v>-</v>
      </c>
      <c r="AX834" s="39" t="str">
        <f t="shared" si="306"/>
        <v>-</v>
      </c>
      <c r="AY834" s="3"/>
      <c r="AZ834" s="26"/>
      <c r="BA834" s="26"/>
      <c r="BB834" s="34"/>
      <c r="BC834" s="26"/>
      <c r="BD834" s="34"/>
      <c r="BE834" s="34"/>
      <c r="BF834" s="34"/>
      <c r="BI834" s="26"/>
    </row>
    <row r="835" spans="1:61" s="4" customFormat="1" ht="13.9" customHeight="1" x14ac:dyDescent="0.25">
      <c r="A835" s="3"/>
      <c r="B835" s="9" t="s">
        <v>895</v>
      </c>
      <c r="C835" s="5"/>
      <c r="D835" s="6"/>
      <c r="E835" s="7"/>
      <c r="F835" s="7"/>
      <c r="G835" s="7"/>
      <c r="H835" s="6"/>
      <c r="I835" s="6"/>
      <c r="J835" s="6">
        <f t="shared" si="307"/>
        <v>0</v>
      </c>
      <c r="K835" s="13" t="str">
        <f t="shared" si="294"/>
        <v>-</v>
      </c>
      <c r="L835" s="6" t="str">
        <f t="shared" si="315"/>
        <v/>
      </c>
      <c r="M835" s="25" t="str">
        <f>IF(I835="","-",IFERROR(VLOOKUP(L835,Segédlisták!$B$3:$C$18,2,0),"-"))</f>
        <v>-</v>
      </c>
      <c r="N835" s="42" t="str">
        <f t="shared" si="316"/>
        <v>-</v>
      </c>
      <c r="O835" s="43"/>
      <c r="P835" s="44" t="str">
        <f t="shared" si="308"/>
        <v>-</v>
      </c>
      <c r="Q835" s="7" t="s">
        <v>1071</v>
      </c>
      <c r="R835" s="1"/>
      <c r="S835" s="1"/>
      <c r="T835" s="17" t="str">
        <f t="shared" si="317"/>
        <v>-</v>
      </c>
      <c r="U835" s="36" t="str">
        <f t="shared" ca="1" si="309"/>
        <v>-</v>
      </c>
      <c r="V835" s="37" t="str">
        <f t="shared" ca="1" si="310"/>
        <v>-</v>
      </c>
      <c r="W835" s="38" t="str">
        <f t="shared" si="311"/>
        <v>-</v>
      </c>
      <c r="X835" s="39" t="str">
        <f t="shared" si="312"/>
        <v>-</v>
      </c>
      <c r="Y835" s="36" t="str">
        <f t="shared" ca="1" si="313"/>
        <v>-</v>
      </c>
      <c r="Z835" s="37" t="str">
        <f t="shared" ca="1" si="314"/>
        <v>-</v>
      </c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39" t="str">
        <f t="shared" si="295"/>
        <v>-</v>
      </c>
      <c r="AN835" s="39" t="str">
        <f t="shared" si="296"/>
        <v>-</v>
      </c>
      <c r="AO835" s="39" t="str">
        <f t="shared" si="297"/>
        <v>-</v>
      </c>
      <c r="AP835" s="39" t="str">
        <f t="shared" si="298"/>
        <v>-</v>
      </c>
      <c r="AQ835" s="39" t="str">
        <f t="shared" si="299"/>
        <v>-</v>
      </c>
      <c r="AR835" s="39" t="str">
        <f t="shared" si="300"/>
        <v>-</v>
      </c>
      <c r="AS835" s="39" t="str">
        <f t="shared" si="301"/>
        <v>-</v>
      </c>
      <c r="AT835" s="39" t="str">
        <f t="shared" si="302"/>
        <v>-</v>
      </c>
      <c r="AU835" s="39" t="str">
        <f t="shared" si="303"/>
        <v>-</v>
      </c>
      <c r="AV835" s="39" t="str">
        <f t="shared" si="304"/>
        <v>-</v>
      </c>
      <c r="AW835" s="39" t="str">
        <f t="shared" si="305"/>
        <v>-</v>
      </c>
      <c r="AX835" s="39" t="str">
        <f t="shared" si="306"/>
        <v>-</v>
      </c>
      <c r="AY835" s="3"/>
      <c r="AZ835" s="26"/>
      <c r="BA835" s="26"/>
      <c r="BB835" s="34"/>
      <c r="BC835" s="26"/>
      <c r="BD835" s="34"/>
      <c r="BE835" s="34"/>
      <c r="BF835" s="34"/>
      <c r="BI835" s="26"/>
    </row>
    <row r="836" spans="1:61" s="4" customFormat="1" ht="13.9" customHeight="1" x14ac:dyDescent="0.25">
      <c r="A836" s="3"/>
      <c r="B836" s="9" t="s">
        <v>896</v>
      </c>
      <c r="C836" s="5"/>
      <c r="D836" s="6"/>
      <c r="E836" s="7"/>
      <c r="F836" s="7"/>
      <c r="G836" s="7"/>
      <c r="H836" s="6"/>
      <c r="I836" s="6"/>
      <c r="J836" s="6">
        <f t="shared" si="307"/>
        <v>0</v>
      </c>
      <c r="K836" s="13" t="str">
        <f t="shared" si="294"/>
        <v>-</v>
      </c>
      <c r="L836" s="6" t="str">
        <f t="shared" si="315"/>
        <v/>
      </c>
      <c r="M836" s="25" t="str">
        <f>IF(I836="","-",IFERROR(VLOOKUP(L836,Segédlisták!$B$3:$C$18,2,0),"-"))</f>
        <v>-</v>
      </c>
      <c r="N836" s="42" t="str">
        <f t="shared" si="316"/>
        <v>-</v>
      </c>
      <c r="O836" s="43"/>
      <c r="P836" s="44" t="str">
        <f t="shared" si="308"/>
        <v>-</v>
      </c>
      <c r="Q836" s="7" t="s">
        <v>1071</v>
      </c>
      <c r="R836" s="1"/>
      <c r="S836" s="1"/>
      <c r="T836" s="17" t="str">
        <f t="shared" si="317"/>
        <v>-</v>
      </c>
      <c r="U836" s="36" t="str">
        <f t="shared" ca="1" si="309"/>
        <v>-</v>
      </c>
      <c r="V836" s="37" t="str">
        <f t="shared" ca="1" si="310"/>
        <v>-</v>
      </c>
      <c r="W836" s="38" t="str">
        <f t="shared" si="311"/>
        <v>-</v>
      </c>
      <c r="X836" s="39" t="str">
        <f t="shared" si="312"/>
        <v>-</v>
      </c>
      <c r="Y836" s="36" t="str">
        <f t="shared" ca="1" si="313"/>
        <v>-</v>
      </c>
      <c r="Z836" s="37" t="str">
        <f t="shared" ca="1" si="314"/>
        <v>-</v>
      </c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39" t="str">
        <f t="shared" si="295"/>
        <v>-</v>
      </c>
      <c r="AN836" s="39" t="str">
        <f t="shared" si="296"/>
        <v>-</v>
      </c>
      <c r="AO836" s="39" t="str">
        <f t="shared" si="297"/>
        <v>-</v>
      </c>
      <c r="AP836" s="39" t="str">
        <f t="shared" si="298"/>
        <v>-</v>
      </c>
      <c r="AQ836" s="39" t="str">
        <f t="shared" si="299"/>
        <v>-</v>
      </c>
      <c r="AR836" s="39" t="str">
        <f t="shared" si="300"/>
        <v>-</v>
      </c>
      <c r="AS836" s="39" t="str">
        <f t="shared" si="301"/>
        <v>-</v>
      </c>
      <c r="AT836" s="39" t="str">
        <f t="shared" si="302"/>
        <v>-</v>
      </c>
      <c r="AU836" s="39" t="str">
        <f t="shared" si="303"/>
        <v>-</v>
      </c>
      <c r="AV836" s="39" t="str">
        <f t="shared" si="304"/>
        <v>-</v>
      </c>
      <c r="AW836" s="39" t="str">
        <f t="shared" si="305"/>
        <v>-</v>
      </c>
      <c r="AX836" s="39" t="str">
        <f t="shared" si="306"/>
        <v>-</v>
      </c>
      <c r="AY836" s="3"/>
      <c r="AZ836" s="26"/>
      <c r="BA836" s="26"/>
      <c r="BB836" s="34"/>
      <c r="BC836" s="26"/>
      <c r="BD836" s="34"/>
      <c r="BE836" s="34"/>
      <c r="BF836" s="34"/>
      <c r="BI836" s="26"/>
    </row>
    <row r="837" spans="1:61" s="4" customFormat="1" ht="13.9" customHeight="1" x14ac:dyDescent="0.25">
      <c r="A837" s="3"/>
      <c r="B837" s="9" t="s">
        <v>897</v>
      </c>
      <c r="C837" s="5"/>
      <c r="D837" s="6"/>
      <c r="E837" s="7"/>
      <c r="F837" s="7"/>
      <c r="G837" s="7"/>
      <c r="H837" s="6"/>
      <c r="I837" s="6"/>
      <c r="J837" s="6">
        <f t="shared" si="307"/>
        <v>0</v>
      </c>
      <c r="K837" s="13" t="str">
        <f t="shared" si="294"/>
        <v>-</v>
      </c>
      <c r="L837" s="6" t="str">
        <f t="shared" si="315"/>
        <v/>
      </c>
      <c r="M837" s="25" t="str">
        <f>IF(I837="","-",IFERROR(VLOOKUP(L837,Segédlisták!$B$3:$C$18,2,0),"-"))</f>
        <v>-</v>
      </c>
      <c r="N837" s="42" t="str">
        <f t="shared" si="316"/>
        <v>-</v>
      </c>
      <c r="O837" s="43"/>
      <c r="P837" s="44" t="str">
        <f t="shared" si="308"/>
        <v>-</v>
      </c>
      <c r="Q837" s="7" t="s">
        <v>1071</v>
      </c>
      <c r="R837" s="1"/>
      <c r="S837" s="1"/>
      <c r="T837" s="17" t="str">
        <f t="shared" si="317"/>
        <v>-</v>
      </c>
      <c r="U837" s="36" t="str">
        <f t="shared" ca="1" si="309"/>
        <v>-</v>
      </c>
      <c r="V837" s="37" t="str">
        <f t="shared" ca="1" si="310"/>
        <v>-</v>
      </c>
      <c r="W837" s="38" t="str">
        <f t="shared" si="311"/>
        <v>-</v>
      </c>
      <c r="X837" s="39" t="str">
        <f t="shared" si="312"/>
        <v>-</v>
      </c>
      <c r="Y837" s="36" t="str">
        <f t="shared" ca="1" si="313"/>
        <v>-</v>
      </c>
      <c r="Z837" s="37" t="str">
        <f t="shared" ca="1" si="314"/>
        <v>-</v>
      </c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39" t="str">
        <f t="shared" si="295"/>
        <v>-</v>
      </c>
      <c r="AN837" s="39" t="str">
        <f t="shared" si="296"/>
        <v>-</v>
      </c>
      <c r="AO837" s="39" t="str">
        <f t="shared" si="297"/>
        <v>-</v>
      </c>
      <c r="AP837" s="39" t="str">
        <f t="shared" si="298"/>
        <v>-</v>
      </c>
      <c r="AQ837" s="39" t="str">
        <f t="shared" si="299"/>
        <v>-</v>
      </c>
      <c r="AR837" s="39" t="str">
        <f t="shared" si="300"/>
        <v>-</v>
      </c>
      <c r="AS837" s="39" t="str">
        <f t="shared" si="301"/>
        <v>-</v>
      </c>
      <c r="AT837" s="39" t="str">
        <f t="shared" si="302"/>
        <v>-</v>
      </c>
      <c r="AU837" s="39" t="str">
        <f t="shared" si="303"/>
        <v>-</v>
      </c>
      <c r="AV837" s="39" t="str">
        <f t="shared" si="304"/>
        <v>-</v>
      </c>
      <c r="AW837" s="39" t="str">
        <f t="shared" si="305"/>
        <v>-</v>
      </c>
      <c r="AX837" s="39" t="str">
        <f t="shared" si="306"/>
        <v>-</v>
      </c>
      <c r="AY837" s="3"/>
      <c r="AZ837" s="26"/>
      <c r="BA837" s="26"/>
      <c r="BB837" s="34"/>
      <c r="BC837" s="26"/>
      <c r="BD837" s="34"/>
      <c r="BE837" s="34"/>
      <c r="BF837" s="34"/>
      <c r="BI837" s="26"/>
    </row>
    <row r="838" spans="1:61" s="4" customFormat="1" ht="13.9" customHeight="1" x14ac:dyDescent="0.25">
      <c r="A838" s="3"/>
      <c r="B838" s="9" t="s">
        <v>898</v>
      </c>
      <c r="C838" s="5"/>
      <c r="D838" s="6"/>
      <c r="E838" s="7"/>
      <c r="F838" s="7"/>
      <c r="G838" s="7"/>
      <c r="H838" s="6"/>
      <c r="I838" s="6"/>
      <c r="J838" s="6">
        <f t="shared" si="307"/>
        <v>0</v>
      </c>
      <c r="K838" s="13" t="str">
        <f t="shared" si="294"/>
        <v>-</v>
      </c>
      <c r="L838" s="6" t="str">
        <f t="shared" si="315"/>
        <v/>
      </c>
      <c r="M838" s="25" t="str">
        <f>IF(I838="","-",IFERROR(VLOOKUP(L838,Segédlisták!$B$3:$C$18,2,0),"-"))</f>
        <v>-</v>
      </c>
      <c r="N838" s="42" t="str">
        <f t="shared" si="316"/>
        <v>-</v>
      </c>
      <c r="O838" s="43"/>
      <c r="P838" s="44" t="str">
        <f t="shared" si="308"/>
        <v>-</v>
      </c>
      <c r="Q838" s="7" t="s">
        <v>1071</v>
      </c>
      <c r="R838" s="1"/>
      <c r="S838" s="1"/>
      <c r="T838" s="17" t="str">
        <f t="shared" si="317"/>
        <v>-</v>
      </c>
      <c r="U838" s="36" t="str">
        <f t="shared" ca="1" si="309"/>
        <v>-</v>
      </c>
      <c r="V838" s="37" t="str">
        <f t="shared" ca="1" si="310"/>
        <v>-</v>
      </c>
      <c r="W838" s="38" t="str">
        <f t="shared" si="311"/>
        <v>-</v>
      </c>
      <c r="X838" s="39" t="str">
        <f t="shared" si="312"/>
        <v>-</v>
      </c>
      <c r="Y838" s="36" t="str">
        <f t="shared" ca="1" si="313"/>
        <v>-</v>
      </c>
      <c r="Z838" s="37" t="str">
        <f t="shared" ca="1" si="314"/>
        <v>-</v>
      </c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39" t="str">
        <f t="shared" si="295"/>
        <v>-</v>
      </c>
      <c r="AN838" s="39" t="str">
        <f t="shared" si="296"/>
        <v>-</v>
      </c>
      <c r="AO838" s="39" t="str">
        <f t="shared" si="297"/>
        <v>-</v>
      </c>
      <c r="AP838" s="39" t="str">
        <f t="shared" si="298"/>
        <v>-</v>
      </c>
      <c r="AQ838" s="39" t="str">
        <f t="shared" si="299"/>
        <v>-</v>
      </c>
      <c r="AR838" s="39" t="str">
        <f t="shared" si="300"/>
        <v>-</v>
      </c>
      <c r="AS838" s="39" t="str">
        <f t="shared" si="301"/>
        <v>-</v>
      </c>
      <c r="AT838" s="39" t="str">
        <f t="shared" si="302"/>
        <v>-</v>
      </c>
      <c r="AU838" s="39" t="str">
        <f t="shared" si="303"/>
        <v>-</v>
      </c>
      <c r="AV838" s="39" t="str">
        <f t="shared" si="304"/>
        <v>-</v>
      </c>
      <c r="AW838" s="39" t="str">
        <f t="shared" si="305"/>
        <v>-</v>
      </c>
      <c r="AX838" s="39" t="str">
        <f t="shared" si="306"/>
        <v>-</v>
      </c>
      <c r="AY838" s="3"/>
      <c r="AZ838" s="26"/>
      <c r="BA838" s="26"/>
      <c r="BB838" s="34"/>
      <c r="BC838" s="26"/>
      <c r="BD838" s="34"/>
      <c r="BE838" s="34"/>
      <c r="BF838" s="34"/>
      <c r="BI838" s="26"/>
    </row>
    <row r="839" spans="1:61" s="4" customFormat="1" ht="13.9" customHeight="1" x14ac:dyDescent="0.25">
      <c r="A839" s="3"/>
      <c r="B839" s="9" t="s">
        <v>899</v>
      </c>
      <c r="C839" s="5"/>
      <c r="D839" s="6"/>
      <c r="E839" s="7"/>
      <c r="F839" s="7"/>
      <c r="G839" s="7"/>
      <c r="H839" s="6"/>
      <c r="I839" s="6"/>
      <c r="J839" s="6">
        <f t="shared" si="307"/>
        <v>0</v>
      </c>
      <c r="K839" s="13" t="str">
        <f t="shared" si="294"/>
        <v>-</v>
      </c>
      <c r="L839" s="6" t="str">
        <f t="shared" si="315"/>
        <v/>
      </c>
      <c r="M839" s="25" t="str">
        <f>IF(I839="","-",IFERROR(VLOOKUP(L839,Segédlisták!$B$3:$C$18,2,0),"-"))</f>
        <v>-</v>
      </c>
      <c r="N839" s="42" t="str">
        <f t="shared" si="316"/>
        <v>-</v>
      </c>
      <c r="O839" s="43"/>
      <c r="P839" s="44" t="str">
        <f t="shared" si="308"/>
        <v>-</v>
      </c>
      <c r="Q839" s="7" t="s">
        <v>1071</v>
      </c>
      <c r="R839" s="1"/>
      <c r="S839" s="1"/>
      <c r="T839" s="17" t="str">
        <f t="shared" si="317"/>
        <v>-</v>
      </c>
      <c r="U839" s="36" t="str">
        <f t="shared" ca="1" si="309"/>
        <v>-</v>
      </c>
      <c r="V839" s="37" t="str">
        <f t="shared" ca="1" si="310"/>
        <v>-</v>
      </c>
      <c r="W839" s="38" t="str">
        <f t="shared" si="311"/>
        <v>-</v>
      </c>
      <c r="X839" s="39" t="str">
        <f t="shared" si="312"/>
        <v>-</v>
      </c>
      <c r="Y839" s="36" t="str">
        <f t="shared" ca="1" si="313"/>
        <v>-</v>
      </c>
      <c r="Z839" s="37" t="str">
        <f t="shared" ca="1" si="314"/>
        <v>-</v>
      </c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39" t="str">
        <f t="shared" si="295"/>
        <v>-</v>
      </c>
      <c r="AN839" s="39" t="str">
        <f t="shared" si="296"/>
        <v>-</v>
      </c>
      <c r="AO839" s="39" t="str">
        <f t="shared" si="297"/>
        <v>-</v>
      </c>
      <c r="AP839" s="39" t="str">
        <f t="shared" si="298"/>
        <v>-</v>
      </c>
      <c r="AQ839" s="39" t="str">
        <f t="shared" si="299"/>
        <v>-</v>
      </c>
      <c r="AR839" s="39" t="str">
        <f t="shared" si="300"/>
        <v>-</v>
      </c>
      <c r="AS839" s="39" t="str">
        <f t="shared" si="301"/>
        <v>-</v>
      </c>
      <c r="AT839" s="39" t="str">
        <f t="shared" si="302"/>
        <v>-</v>
      </c>
      <c r="AU839" s="39" t="str">
        <f t="shared" si="303"/>
        <v>-</v>
      </c>
      <c r="AV839" s="39" t="str">
        <f t="shared" si="304"/>
        <v>-</v>
      </c>
      <c r="AW839" s="39" t="str">
        <f t="shared" si="305"/>
        <v>-</v>
      </c>
      <c r="AX839" s="39" t="str">
        <f t="shared" si="306"/>
        <v>-</v>
      </c>
      <c r="AY839" s="3"/>
      <c r="AZ839" s="26"/>
      <c r="BA839" s="26"/>
      <c r="BB839" s="34"/>
      <c r="BC839" s="26"/>
      <c r="BD839" s="34"/>
      <c r="BE839" s="34"/>
      <c r="BF839" s="34"/>
      <c r="BI839" s="26"/>
    </row>
    <row r="840" spans="1:61" s="4" customFormat="1" ht="13.9" customHeight="1" x14ac:dyDescent="0.25">
      <c r="A840" s="3"/>
      <c r="B840" s="9" t="s">
        <v>900</v>
      </c>
      <c r="C840" s="5"/>
      <c r="D840" s="6"/>
      <c r="E840" s="7"/>
      <c r="F840" s="7"/>
      <c r="G840" s="7"/>
      <c r="H840" s="6"/>
      <c r="I840" s="6"/>
      <c r="J840" s="6">
        <f t="shared" si="307"/>
        <v>0</v>
      </c>
      <c r="K840" s="13" t="str">
        <f t="shared" ref="K840:K903" si="318">IF(I840="","-",IF(AND(LEN(I840)=16,J840=1),"OK",IF(AND(LEN(I840)=16,J840&gt;1)," ez a POD "&amp;J840&amp;"-szer szerepel a táblában",IF(AND(J840=1,LEN(I840)-16&gt;0),"a POD "&amp;LEN(I840)-16&amp;" karakterrel hosszabb",IF(AND(J840=1,LEN(I840)-16&lt;0),"a POD "&amp;ABS(LEN(I840)-16)&amp;" karakterrel rövidebb")))))</f>
        <v>-</v>
      </c>
      <c r="L840" s="6" t="str">
        <f t="shared" si="315"/>
        <v/>
      </c>
      <c r="M840" s="25" t="str">
        <f>IF(I840="","-",IFERROR(VLOOKUP(L840,Segédlisták!$B$3:$C$18,2,0),"-"))</f>
        <v>-</v>
      </c>
      <c r="N840" s="42" t="str">
        <f t="shared" si="316"/>
        <v>-</v>
      </c>
      <c r="O840" s="43"/>
      <c r="P840" s="44" t="str">
        <f t="shared" si="308"/>
        <v>-</v>
      </c>
      <c r="Q840" s="7" t="s">
        <v>1071</v>
      </c>
      <c r="R840" s="1"/>
      <c r="S840" s="1"/>
      <c r="T840" s="17" t="str">
        <f t="shared" si="317"/>
        <v>-</v>
      </c>
      <c r="U840" s="36" t="str">
        <f t="shared" ca="1" si="309"/>
        <v>-</v>
      </c>
      <c r="V840" s="37" t="str">
        <f t="shared" ca="1" si="310"/>
        <v>-</v>
      </c>
      <c r="W840" s="38" t="str">
        <f t="shared" si="311"/>
        <v>-</v>
      </c>
      <c r="X840" s="39" t="str">
        <f t="shared" si="312"/>
        <v>-</v>
      </c>
      <c r="Y840" s="36" t="str">
        <f t="shared" ca="1" si="313"/>
        <v>-</v>
      </c>
      <c r="Z840" s="37" t="str">
        <f t="shared" ca="1" si="314"/>
        <v>-</v>
      </c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39" t="str">
        <f t="shared" ref="AM840:AM903" si="319">IF(OR($C840="-",$AA840=""),"-",ROUND(AA840*$O$6/$P$6,2))</f>
        <v>-</v>
      </c>
      <c r="AN840" s="39" t="str">
        <f t="shared" ref="AN840:AN903" si="320">IF(OR($C840="-",$AA840=""),"-",ROUND(AB840*$O$6/$P$6,2))</f>
        <v>-</v>
      </c>
      <c r="AO840" s="39" t="str">
        <f t="shared" ref="AO840:AO903" si="321">IF(OR($C840="-",$AA840=""),"-",ROUND(AC840*$O$6/$P$6,2))</f>
        <v>-</v>
      </c>
      <c r="AP840" s="39" t="str">
        <f t="shared" ref="AP840:AP903" si="322">IF(OR($C840="-",$AA840=""),"-",ROUND(AD840*$O$6/$P$6,2))</f>
        <v>-</v>
      </c>
      <c r="AQ840" s="39" t="str">
        <f t="shared" ref="AQ840:AQ903" si="323">IF(OR($C840="-",$AA840=""),"-",ROUND(AE840*$O$6/$P$6,2))</f>
        <v>-</v>
      </c>
      <c r="AR840" s="39" t="str">
        <f t="shared" ref="AR840:AR903" si="324">IF(OR($C840="-",$AA840=""),"-",ROUND(AF840*$O$6/$P$6,2))</f>
        <v>-</v>
      </c>
      <c r="AS840" s="39" t="str">
        <f t="shared" ref="AS840:AS903" si="325">IF(OR($C840="-",$AA840=""),"-",ROUND(AG840*$O$6/$P$6,2))</f>
        <v>-</v>
      </c>
      <c r="AT840" s="39" t="str">
        <f t="shared" ref="AT840:AT903" si="326">IF(OR($C840="-",$AA840=""),"-",ROUND(AH840*$O$6/$P$6,2))</f>
        <v>-</v>
      </c>
      <c r="AU840" s="39" t="str">
        <f t="shared" ref="AU840:AU903" si="327">IF(OR($C840="-",$AA840=""),"-",ROUND(AI840*$O$6/$P$6,2))</f>
        <v>-</v>
      </c>
      <c r="AV840" s="39" t="str">
        <f t="shared" ref="AV840:AV903" si="328">IF(OR($C840="-",$AA840=""),"-",ROUND(AJ840*$O$6/$P$6,2))</f>
        <v>-</v>
      </c>
      <c r="AW840" s="39" t="str">
        <f t="shared" ref="AW840:AW903" si="329">IF(OR($C840="-",$AA840=""),"-",ROUND(AK840*$O$6/$P$6,2))</f>
        <v>-</v>
      </c>
      <c r="AX840" s="39" t="str">
        <f t="shared" ref="AX840:AX903" si="330">IF(OR($C840="-",$AA840=""),"-",ROUND(AL840*$O$6/$P$6,2))</f>
        <v>-</v>
      </c>
      <c r="AY840" s="3"/>
      <c r="AZ840" s="26"/>
      <c r="BA840" s="26"/>
      <c r="BB840" s="34"/>
      <c r="BC840" s="26"/>
      <c r="BD840" s="34"/>
      <c r="BE840" s="34"/>
      <c r="BF840" s="34"/>
      <c r="BI840" s="26"/>
    </row>
    <row r="841" spans="1:61" s="4" customFormat="1" ht="13.9" customHeight="1" x14ac:dyDescent="0.25">
      <c r="A841" s="3"/>
      <c r="B841" s="9" t="s">
        <v>901</v>
      </c>
      <c r="C841" s="5"/>
      <c r="D841" s="6"/>
      <c r="E841" s="7"/>
      <c r="F841" s="7"/>
      <c r="G841" s="7"/>
      <c r="H841" s="6"/>
      <c r="I841" s="6"/>
      <c r="J841" s="6">
        <f t="shared" ref="J841:J904" si="331">COUNTIF(I$9:I$1007,I841)</f>
        <v>0</v>
      </c>
      <c r="K841" s="13" t="str">
        <f t="shared" si="318"/>
        <v>-</v>
      </c>
      <c r="L841" s="6" t="str">
        <f t="shared" si="315"/>
        <v/>
      </c>
      <c r="M841" s="25" t="str">
        <f>IF(I841="","-",IFERROR(VLOOKUP(L841,Segédlisták!$B$3:$C$18,2,0),"-"))</f>
        <v>-</v>
      </c>
      <c r="N841" s="42" t="str">
        <f t="shared" si="316"/>
        <v>-</v>
      </c>
      <c r="O841" s="43"/>
      <c r="P841" s="44" t="str">
        <f t="shared" ref="P841:P904" si="332">IF(O841&gt;99,O841*$O$6/$P$6,"-")</f>
        <v>-</v>
      </c>
      <c r="Q841" s="7" t="s">
        <v>1071</v>
      </c>
      <c r="R841" s="1"/>
      <c r="S841" s="1"/>
      <c r="T841" s="17" t="str">
        <f t="shared" si="317"/>
        <v>-</v>
      </c>
      <c r="U841" s="36" t="str">
        <f t="shared" ref="U841:U904" ca="1" si="333">IF($Y841="-","-",ROUND($U$4*Y841,0))</f>
        <v>-</v>
      </c>
      <c r="V841" s="37" t="str">
        <f t="shared" ref="V841:V904" ca="1" si="334">IF($U841="-","-",ROUND($U841*$O$6/$P$6,2))</f>
        <v>-</v>
      </c>
      <c r="W841" s="38" t="str">
        <f t="shared" ref="W841:W904" si="335">IF($I841="","-",SUM(AA841:AL841))</f>
        <v>-</v>
      </c>
      <c r="X841" s="39" t="str">
        <f t="shared" ref="X841:X904" si="336">IF($W841="-","-",ROUND($W841*$O$6/$P$6,2))</f>
        <v>-</v>
      </c>
      <c r="Y841" s="36" t="str">
        <f t="shared" ref="Y841:Y904" ca="1" si="337">IF(OR($W841="-",$W841=0),"-",IF(AND(DATEDIF($R841,$S841,"y")&gt;0,DATEDIF($R841,$S841,"ym")=0),$W841*DATEDIF($R841,$S841,"y"),IF(AND(DATEDIF($R841,$S841,"y")=0,DATEDIF($R841,$S841,"ym")&gt;0),SUM(OFFSET($AA841:$AL841,0,MATCH(MONTH($R841),$AA$7:$AL$7,0)-1,1,$T841)),IF(AND(DATEDIF($R841,$S841,"y")&gt;0,DATEDIF($R841,$S841,"ym")&gt;0),DATEDIF($R841,$S841,"y")*$W841+SUM(OFFSET($AA841:$AL841,0,MATCH(MONTH($R841),$AA$7:$AL$7,0)-1,1,DATEDIF($R841,$S841,"ym")))))))</f>
        <v>-</v>
      </c>
      <c r="Z841" s="37" t="str">
        <f t="shared" ref="Z841:Z904" ca="1" si="338">IF($Y841="-","-",ROUND($Y841*$O$6/$P$6,2))</f>
        <v>-</v>
      </c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39" t="str">
        <f t="shared" si="319"/>
        <v>-</v>
      </c>
      <c r="AN841" s="39" t="str">
        <f t="shared" si="320"/>
        <v>-</v>
      </c>
      <c r="AO841" s="39" t="str">
        <f t="shared" si="321"/>
        <v>-</v>
      </c>
      <c r="AP841" s="39" t="str">
        <f t="shared" si="322"/>
        <v>-</v>
      </c>
      <c r="AQ841" s="39" t="str">
        <f t="shared" si="323"/>
        <v>-</v>
      </c>
      <c r="AR841" s="39" t="str">
        <f t="shared" si="324"/>
        <v>-</v>
      </c>
      <c r="AS841" s="39" t="str">
        <f t="shared" si="325"/>
        <v>-</v>
      </c>
      <c r="AT841" s="39" t="str">
        <f t="shared" si="326"/>
        <v>-</v>
      </c>
      <c r="AU841" s="39" t="str">
        <f t="shared" si="327"/>
        <v>-</v>
      </c>
      <c r="AV841" s="39" t="str">
        <f t="shared" si="328"/>
        <v>-</v>
      </c>
      <c r="AW841" s="39" t="str">
        <f t="shared" si="329"/>
        <v>-</v>
      </c>
      <c r="AX841" s="39" t="str">
        <f t="shared" si="330"/>
        <v>-</v>
      </c>
      <c r="AY841" s="3"/>
      <c r="AZ841" s="26"/>
      <c r="BA841" s="26"/>
      <c r="BB841" s="34"/>
      <c r="BC841" s="26"/>
      <c r="BD841" s="34"/>
      <c r="BE841" s="34"/>
      <c r="BF841" s="34"/>
      <c r="BI841" s="26"/>
    </row>
    <row r="842" spans="1:61" s="4" customFormat="1" ht="13.9" customHeight="1" x14ac:dyDescent="0.25">
      <c r="A842" s="3"/>
      <c r="B842" s="9" t="s">
        <v>902</v>
      </c>
      <c r="C842" s="5"/>
      <c r="D842" s="6"/>
      <c r="E842" s="7"/>
      <c r="F842" s="7"/>
      <c r="G842" s="7"/>
      <c r="H842" s="6"/>
      <c r="I842" s="6"/>
      <c r="J842" s="6">
        <f t="shared" si="331"/>
        <v>0</v>
      </c>
      <c r="K842" s="13" t="str">
        <f t="shared" si="318"/>
        <v>-</v>
      </c>
      <c r="L842" s="6" t="str">
        <f t="shared" si="315"/>
        <v/>
      </c>
      <c r="M842" s="25" t="str">
        <f>IF(I842="","-",IFERROR(VLOOKUP(L842,Segédlisták!$B$3:$C$18,2,0),"-"))</f>
        <v>-</v>
      </c>
      <c r="N842" s="42" t="str">
        <f t="shared" si="316"/>
        <v>-</v>
      </c>
      <c r="O842" s="43"/>
      <c r="P842" s="44" t="str">
        <f t="shared" si="332"/>
        <v>-</v>
      </c>
      <c r="Q842" s="7" t="s">
        <v>1071</v>
      </c>
      <c r="R842" s="1"/>
      <c r="S842" s="1"/>
      <c r="T842" s="17" t="str">
        <f t="shared" si="317"/>
        <v>-</v>
      </c>
      <c r="U842" s="36" t="str">
        <f t="shared" ca="1" si="333"/>
        <v>-</v>
      </c>
      <c r="V842" s="37" t="str">
        <f t="shared" ca="1" si="334"/>
        <v>-</v>
      </c>
      <c r="W842" s="38" t="str">
        <f t="shared" si="335"/>
        <v>-</v>
      </c>
      <c r="X842" s="39" t="str">
        <f t="shared" si="336"/>
        <v>-</v>
      </c>
      <c r="Y842" s="36" t="str">
        <f t="shared" ca="1" si="337"/>
        <v>-</v>
      </c>
      <c r="Z842" s="37" t="str">
        <f t="shared" ca="1" si="338"/>
        <v>-</v>
      </c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39" t="str">
        <f t="shared" si="319"/>
        <v>-</v>
      </c>
      <c r="AN842" s="39" t="str">
        <f t="shared" si="320"/>
        <v>-</v>
      </c>
      <c r="AO842" s="39" t="str">
        <f t="shared" si="321"/>
        <v>-</v>
      </c>
      <c r="AP842" s="39" t="str">
        <f t="shared" si="322"/>
        <v>-</v>
      </c>
      <c r="AQ842" s="39" t="str">
        <f t="shared" si="323"/>
        <v>-</v>
      </c>
      <c r="AR842" s="39" t="str">
        <f t="shared" si="324"/>
        <v>-</v>
      </c>
      <c r="AS842" s="39" t="str">
        <f t="shared" si="325"/>
        <v>-</v>
      </c>
      <c r="AT842" s="39" t="str">
        <f t="shared" si="326"/>
        <v>-</v>
      </c>
      <c r="AU842" s="39" t="str">
        <f t="shared" si="327"/>
        <v>-</v>
      </c>
      <c r="AV842" s="39" t="str">
        <f t="shared" si="328"/>
        <v>-</v>
      </c>
      <c r="AW842" s="39" t="str">
        <f t="shared" si="329"/>
        <v>-</v>
      </c>
      <c r="AX842" s="39" t="str">
        <f t="shared" si="330"/>
        <v>-</v>
      </c>
      <c r="AY842" s="3"/>
      <c r="AZ842" s="26"/>
      <c r="BA842" s="26"/>
      <c r="BB842" s="34"/>
      <c r="BC842" s="26"/>
      <c r="BD842" s="34"/>
      <c r="BE842" s="34"/>
      <c r="BF842" s="34"/>
      <c r="BI842" s="26"/>
    </row>
    <row r="843" spans="1:61" s="4" customFormat="1" ht="13.9" customHeight="1" x14ac:dyDescent="0.25">
      <c r="A843" s="3"/>
      <c r="B843" s="9" t="s">
        <v>903</v>
      </c>
      <c r="C843" s="5"/>
      <c r="D843" s="6"/>
      <c r="E843" s="7"/>
      <c r="F843" s="7"/>
      <c r="G843" s="7"/>
      <c r="H843" s="6"/>
      <c r="I843" s="6"/>
      <c r="J843" s="6">
        <f t="shared" si="331"/>
        <v>0</v>
      </c>
      <c r="K843" s="13" t="str">
        <f t="shared" si="318"/>
        <v>-</v>
      </c>
      <c r="L843" s="6" t="str">
        <f t="shared" si="315"/>
        <v/>
      </c>
      <c r="M843" s="25" t="str">
        <f>IF(I843="","-",IFERROR(VLOOKUP(L843,Segédlisták!$B$3:$C$18,2,0),"-"))</f>
        <v>-</v>
      </c>
      <c r="N843" s="42" t="str">
        <f t="shared" si="316"/>
        <v>-</v>
      </c>
      <c r="O843" s="43"/>
      <c r="P843" s="44" t="str">
        <f t="shared" si="332"/>
        <v>-</v>
      </c>
      <c r="Q843" s="7" t="s">
        <v>1071</v>
      </c>
      <c r="R843" s="1"/>
      <c r="S843" s="1"/>
      <c r="T843" s="17" t="str">
        <f t="shared" si="317"/>
        <v>-</v>
      </c>
      <c r="U843" s="36" t="str">
        <f t="shared" ca="1" si="333"/>
        <v>-</v>
      </c>
      <c r="V843" s="37" t="str">
        <f t="shared" ca="1" si="334"/>
        <v>-</v>
      </c>
      <c r="W843" s="38" t="str">
        <f t="shared" si="335"/>
        <v>-</v>
      </c>
      <c r="X843" s="39" t="str">
        <f t="shared" si="336"/>
        <v>-</v>
      </c>
      <c r="Y843" s="36" t="str">
        <f t="shared" ca="1" si="337"/>
        <v>-</v>
      </c>
      <c r="Z843" s="37" t="str">
        <f t="shared" ca="1" si="338"/>
        <v>-</v>
      </c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39" t="str">
        <f t="shared" si="319"/>
        <v>-</v>
      </c>
      <c r="AN843" s="39" t="str">
        <f t="shared" si="320"/>
        <v>-</v>
      </c>
      <c r="AO843" s="39" t="str">
        <f t="shared" si="321"/>
        <v>-</v>
      </c>
      <c r="AP843" s="39" t="str">
        <f t="shared" si="322"/>
        <v>-</v>
      </c>
      <c r="AQ843" s="39" t="str">
        <f t="shared" si="323"/>
        <v>-</v>
      </c>
      <c r="AR843" s="39" t="str">
        <f t="shared" si="324"/>
        <v>-</v>
      </c>
      <c r="AS843" s="39" t="str">
        <f t="shared" si="325"/>
        <v>-</v>
      </c>
      <c r="AT843" s="39" t="str">
        <f t="shared" si="326"/>
        <v>-</v>
      </c>
      <c r="AU843" s="39" t="str">
        <f t="shared" si="327"/>
        <v>-</v>
      </c>
      <c r="AV843" s="39" t="str">
        <f t="shared" si="328"/>
        <v>-</v>
      </c>
      <c r="AW843" s="39" t="str">
        <f t="shared" si="329"/>
        <v>-</v>
      </c>
      <c r="AX843" s="39" t="str">
        <f t="shared" si="330"/>
        <v>-</v>
      </c>
      <c r="AY843" s="3"/>
      <c r="AZ843" s="26"/>
      <c r="BA843" s="26"/>
      <c r="BB843" s="34"/>
      <c r="BC843" s="26"/>
      <c r="BD843" s="34"/>
      <c r="BE843" s="34"/>
      <c r="BF843" s="34"/>
      <c r="BI843" s="26"/>
    </row>
    <row r="844" spans="1:61" s="4" customFormat="1" ht="13.9" customHeight="1" x14ac:dyDescent="0.25">
      <c r="A844" s="3"/>
      <c r="B844" s="9" t="s">
        <v>904</v>
      </c>
      <c r="C844" s="5"/>
      <c r="D844" s="6"/>
      <c r="E844" s="7"/>
      <c r="F844" s="7"/>
      <c r="G844" s="7"/>
      <c r="H844" s="6"/>
      <c r="I844" s="6"/>
      <c r="J844" s="6">
        <f t="shared" si="331"/>
        <v>0</v>
      </c>
      <c r="K844" s="13" t="str">
        <f t="shared" si="318"/>
        <v>-</v>
      </c>
      <c r="L844" s="6" t="str">
        <f t="shared" si="315"/>
        <v/>
      </c>
      <c r="M844" s="25" t="str">
        <f>IF(I844="","-",IFERROR(VLOOKUP(L844,Segédlisták!$B$3:$C$18,2,0),"-"))</f>
        <v>-</v>
      </c>
      <c r="N844" s="42" t="str">
        <f t="shared" si="316"/>
        <v>-</v>
      </c>
      <c r="O844" s="43"/>
      <c r="P844" s="44" t="str">
        <f t="shared" si="332"/>
        <v>-</v>
      </c>
      <c r="Q844" s="7" t="s">
        <v>1071</v>
      </c>
      <c r="R844" s="1"/>
      <c r="S844" s="1"/>
      <c r="T844" s="17" t="str">
        <f t="shared" si="317"/>
        <v>-</v>
      </c>
      <c r="U844" s="36" t="str">
        <f t="shared" ca="1" si="333"/>
        <v>-</v>
      </c>
      <c r="V844" s="37" t="str">
        <f t="shared" ca="1" si="334"/>
        <v>-</v>
      </c>
      <c r="W844" s="38" t="str">
        <f t="shared" si="335"/>
        <v>-</v>
      </c>
      <c r="X844" s="39" t="str">
        <f t="shared" si="336"/>
        <v>-</v>
      </c>
      <c r="Y844" s="36" t="str">
        <f t="shared" ca="1" si="337"/>
        <v>-</v>
      </c>
      <c r="Z844" s="37" t="str">
        <f t="shared" ca="1" si="338"/>
        <v>-</v>
      </c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39" t="str">
        <f t="shared" si="319"/>
        <v>-</v>
      </c>
      <c r="AN844" s="39" t="str">
        <f t="shared" si="320"/>
        <v>-</v>
      </c>
      <c r="AO844" s="39" t="str">
        <f t="shared" si="321"/>
        <v>-</v>
      </c>
      <c r="AP844" s="39" t="str">
        <f t="shared" si="322"/>
        <v>-</v>
      </c>
      <c r="AQ844" s="39" t="str">
        <f t="shared" si="323"/>
        <v>-</v>
      </c>
      <c r="AR844" s="39" t="str">
        <f t="shared" si="324"/>
        <v>-</v>
      </c>
      <c r="AS844" s="39" t="str">
        <f t="shared" si="325"/>
        <v>-</v>
      </c>
      <c r="AT844" s="39" t="str">
        <f t="shared" si="326"/>
        <v>-</v>
      </c>
      <c r="AU844" s="39" t="str">
        <f t="shared" si="327"/>
        <v>-</v>
      </c>
      <c r="AV844" s="39" t="str">
        <f t="shared" si="328"/>
        <v>-</v>
      </c>
      <c r="AW844" s="39" t="str">
        <f t="shared" si="329"/>
        <v>-</v>
      </c>
      <c r="AX844" s="39" t="str">
        <f t="shared" si="330"/>
        <v>-</v>
      </c>
      <c r="AY844" s="3"/>
      <c r="AZ844" s="26"/>
      <c r="BA844" s="26"/>
      <c r="BB844" s="34"/>
      <c r="BC844" s="26"/>
      <c r="BD844" s="34"/>
      <c r="BE844" s="34"/>
      <c r="BF844" s="34"/>
      <c r="BI844" s="26"/>
    </row>
    <row r="845" spans="1:61" s="4" customFormat="1" ht="13.9" customHeight="1" x14ac:dyDescent="0.25">
      <c r="A845" s="3"/>
      <c r="B845" s="9" t="s">
        <v>905</v>
      </c>
      <c r="C845" s="5"/>
      <c r="D845" s="6"/>
      <c r="E845" s="7"/>
      <c r="F845" s="7"/>
      <c r="G845" s="7"/>
      <c r="H845" s="6"/>
      <c r="I845" s="6"/>
      <c r="J845" s="6">
        <f t="shared" si="331"/>
        <v>0</v>
      </c>
      <c r="K845" s="13" t="str">
        <f t="shared" si="318"/>
        <v>-</v>
      </c>
      <c r="L845" s="6" t="str">
        <f t="shared" si="315"/>
        <v/>
      </c>
      <c r="M845" s="25" t="str">
        <f>IF(I845="","-",IFERROR(VLOOKUP(L845,Segédlisták!$B$3:$C$18,2,0),"-"))</f>
        <v>-</v>
      </c>
      <c r="N845" s="42" t="str">
        <f t="shared" si="316"/>
        <v>-</v>
      </c>
      <c r="O845" s="43"/>
      <c r="P845" s="44" t="str">
        <f t="shared" si="332"/>
        <v>-</v>
      </c>
      <c r="Q845" s="7" t="s">
        <v>1071</v>
      </c>
      <c r="R845" s="1"/>
      <c r="S845" s="1"/>
      <c r="T845" s="17" t="str">
        <f t="shared" si="317"/>
        <v>-</v>
      </c>
      <c r="U845" s="36" t="str">
        <f t="shared" ca="1" si="333"/>
        <v>-</v>
      </c>
      <c r="V845" s="37" t="str">
        <f t="shared" ca="1" si="334"/>
        <v>-</v>
      </c>
      <c r="W845" s="38" t="str">
        <f t="shared" si="335"/>
        <v>-</v>
      </c>
      <c r="X845" s="39" t="str">
        <f t="shared" si="336"/>
        <v>-</v>
      </c>
      <c r="Y845" s="36" t="str">
        <f t="shared" ca="1" si="337"/>
        <v>-</v>
      </c>
      <c r="Z845" s="37" t="str">
        <f t="shared" ca="1" si="338"/>
        <v>-</v>
      </c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39" t="str">
        <f t="shared" si="319"/>
        <v>-</v>
      </c>
      <c r="AN845" s="39" t="str">
        <f t="shared" si="320"/>
        <v>-</v>
      </c>
      <c r="AO845" s="39" t="str">
        <f t="shared" si="321"/>
        <v>-</v>
      </c>
      <c r="AP845" s="39" t="str">
        <f t="shared" si="322"/>
        <v>-</v>
      </c>
      <c r="AQ845" s="39" t="str">
        <f t="shared" si="323"/>
        <v>-</v>
      </c>
      <c r="AR845" s="39" t="str">
        <f t="shared" si="324"/>
        <v>-</v>
      </c>
      <c r="AS845" s="39" t="str">
        <f t="shared" si="325"/>
        <v>-</v>
      </c>
      <c r="AT845" s="39" t="str">
        <f t="shared" si="326"/>
        <v>-</v>
      </c>
      <c r="AU845" s="39" t="str">
        <f t="shared" si="327"/>
        <v>-</v>
      </c>
      <c r="AV845" s="39" t="str">
        <f t="shared" si="328"/>
        <v>-</v>
      </c>
      <c r="AW845" s="39" t="str">
        <f t="shared" si="329"/>
        <v>-</v>
      </c>
      <c r="AX845" s="39" t="str">
        <f t="shared" si="330"/>
        <v>-</v>
      </c>
      <c r="AY845" s="3"/>
      <c r="AZ845" s="26"/>
      <c r="BA845" s="26"/>
      <c r="BB845" s="34"/>
      <c r="BC845" s="26"/>
      <c r="BD845" s="34"/>
      <c r="BE845" s="34"/>
      <c r="BF845" s="34"/>
      <c r="BI845" s="26"/>
    </row>
    <row r="846" spans="1:61" s="4" customFormat="1" ht="13.9" customHeight="1" x14ac:dyDescent="0.25">
      <c r="A846" s="3"/>
      <c r="B846" s="9" t="s">
        <v>906</v>
      </c>
      <c r="C846" s="5"/>
      <c r="D846" s="6"/>
      <c r="E846" s="7"/>
      <c r="F846" s="7"/>
      <c r="G846" s="7"/>
      <c r="H846" s="6"/>
      <c r="I846" s="6"/>
      <c r="J846" s="6">
        <f t="shared" si="331"/>
        <v>0</v>
      </c>
      <c r="K846" s="13" t="str">
        <f t="shared" si="318"/>
        <v>-</v>
      </c>
      <c r="L846" s="6" t="str">
        <f t="shared" si="315"/>
        <v/>
      </c>
      <c r="M846" s="25" t="str">
        <f>IF(I846="","-",IFERROR(VLOOKUP(L846,Segédlisták!$B$3:$C$18,2,0),"-"))</f>
        <v>-</v>
      </c>
      <c r="N846" s="42" t="str">
        <f t="shared" si="316"/>
        <v>-</v>
      </c>
      <c r="O846" s="43"/>
      <c r="P846" s="44" t="str">
        <f t="shared" si="332"/>
        <v>-</v>
      </c>
      <c r="Q846" s="7" t="s">
        <v>1071</v>
      </c>
      <c r="R846" s="1"/>
      <c r="S846" s="1"/>
      <c r="T846" s="17" t="str">
        <f t="shared" si="317"/>
        <v>-</v>
      </c>
      <c r="U846" s="36" t="str">
        <f t="shared" ca="1" si="333"/>
        <v>-</v>
      </c>
      <c r="V846" s="37" t="str">
        <f t="shared" ca="1" si="334"/>
        <v>-</v>
      </c>
      <c r="W846" s="38" t="str">
        <f t="shared" si="335"/>
        <v>-</v>
      </c>
      <c r="X846" s="39" t="str">
        <f t="shared" si="336"/>
        <v>-</v>
      </c>
      <c r="Y846" s="36" t="str">
        <f t="shared" ca="1" si="337"/>
        <v>-</v>
      </c>
      <c r="Z846" s="37" t="str">
        <f t="shared" ca="1" si="338"/>
        <v>-</v>
      </c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39" t="str">
        <f t="shared" si="319"/>
        <v>-</v>
      </c>
      <c r="AN846" s="39" t="str">
        <f t="shared" si="320"/>
        <v>-</v>
      </c>
      <c r="AO846" s="39" t="str">
        <f t="shared" si="321"/>
        <v>-</v>
      </c>
      <c r="AP846" s="39" t="str">
        <f t="shared" si="322"/>
        <v>-</v>
      </c>
      <c r="AQ846" s="39" t="str">
        <f t="shared" si="323"/>
        <v>-</v>
      </c>
      <c r="AR846" s="39" t="str">
        <f t="shared" si="324"/>
        <v>-</v>
      </c>
      <c r="AS846" s="39" t="str">
        <f t="shared" si="325"/>
        <v>-</v>
      </c>
      <c r="AT846" s="39" t="str">
        <f t="shared" si="326"/>
        <v>-</v>
      </c>
      <c r="AU846" s="39" t="str">
        <f t="shared" si="327"/>
        <v>-</v>
      </c>
      <c r="AV846" s="39" t="str">
        <f t="shared" si="328"/>
        <v>-</v>
      </c>
      <c r="AW846" s="39" t="str">
        <f t="shared" si="329"/>
        <v>-</v>
      </c>
      <c r="AX846" s="39" t="str">
        <f t="shared" si="330"/>
        <v>-</v>
      </c>
      <c r="AY846" s="3"/>
      <c r="AZ846" s="26"/>
      <c r="BA846" s="26"/>
      <c r="BB846" s="34"/>
      <c r="BC846" s="26"/>
      <c r="BD846" s="34"/>
      <c r="BE846" s="34"/>
      <c r="BF846" s="34"/>
      <c r="BI846" s="26"/>
    </row>
    <row r="847" spans="1:61" s="4" customFormat="1" ht="13.9" customHeight="1" x14ac:dyDescent="0.25">
      <c r="A847" s="3"/>
      <c r="B847" s="9" t="s">
        <v>907</v>
      </c>
      <c r="C847" s="5"/>
      <c r="D847" s="6"/>
      <c r="E847" s="7"/>
      <c r="F847" s="7"/>
      <c r="G847" s="7"/>
      <c r="H847" s="6"/>
      <c r="I847" s="6"/>
      <c r="J847" s="6">
        <f t="shared" si="331"/>
        <v>0</v>
      </c>
      <c r="K847" s="13" t="str">
        <f t="shared" si="318"/>
        <v>-</v>
      </c>
      <c r="L847" s="6" t="str">
        <f t="shared" si="315"/>
        <v/>
      </c>
      <c r="M847" s="25" t="str">
        <f>IF(I847="","-",IFERROR(VLOOKUP(L847,Segédlisták!$B$3:$C$18,2,0),"-"))</f>
        <v>-</v>
      </c>
      <c r="N847" s="42" t="str">
        <f t="shared" si="316"/>
        <v>-</v>
      </c>
      <c r="O847" s="43"/>
      <c r="P847" s="44" t="str">
        <f t="shared" si="332"/>
        <v>-</v>
      </c>
      <c r="Q847" s="7" t="s">
        <v>1071</v>
      </c>
      <c r="R847" s="1"/>
      <c r="S847" s="1"/>
      <c r="T847" s="17" t="str">
        <f t="shared" si="317"/>
        <v>-</v>
      </c>
      <c r="U847" s="36" t="str">
        <f t="shared" ca="1" si="333"/>
        <v>-</v>
      </c>
      <c r="V847" s="37" t="str">
        <f t="shared" ca="1" si="334"/>
        <v>-</v>
      </c>
      <c r="W847" s="38" t="str">
        <f t="shared" si="335"/>
        <v>-</v>
      </c>
      <c r="X847" s="39" t="str">
        <f t="shared" si="336"/>
        <v>-</v>
      </c>
      <c r="Y847" s="36" t="str">
        <f t="shared" ca="1" si="337"/>
        <v>-</v>
      </c>
      <c r="Z847" s="37" t="str">
        <f t="shared" ca="1" si="338"/>
        <v>-</v>
      </c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39" t="str">
        <f t="shared" si="319"/>
        <v>-</v>
      </c>
      <c r="AN847" s="39" t="str">
        <f t="shared" si="320"/>
        <v>-</v>
      </c>
      <c r="AO847" s="39" t="str">
        <f t="shared" si="321"/>
        <v>-</v>
      </c>
      <c r="AP847" s="39" t="str">
        <f t="shared" si="322"/>
        <v>-</v>
      </c>
      <c r="AQ847" s="39" t="str">
        <f t="shared" si="323"/>
        <v>-</v>
      </c>
      <c r="AR847" s="39" t="str">
        <f t="shared" si="324"/>
        <v>-</v>
      </c>
      <c r="AS847" s="39" t="str">
        <f t="shared" si="325"/>
        <v>-</v>
      </c>
      <c r="AT847" s="39" t="str">
        <f t="shared" si="326"/>
        <v>-</v>
      </c>
      <c r="AU847" s="39" t="str">
        <f t="shared" si="327"/>
        <v>-</v>
      </c>
      <c r="AV847" s="39" t="str">
        <f t="shared" si="328"/>
        <v>-</v>
      </c>
      <c r="AW847" s="39" t="str">
        <f t="shared" si="329"/>
        <v>-</v>
      </c>
      <c r="AX847" s="39" t="str">
        <f t="shared" si="330"/>
        <v>-</v>
      </c>
      <c r="AY847" s="3"/>
      <c r="AZ847" s="26"/>
      <c r="BA847" s="26"/>
      <c r="BB847" s="34"/>
      <c r="BC847" s="26"/>
      <c r="BD847" s="34"/>
      <c r="BE847" s="34"/>
      <c r="BF847" s="34"/>
      <c r="BI847" s="26"/>
    </row>
    <row r="848" spans="1:61" s="4" customFormat="1" ht="13.9" customHeight="1" x14ac:dyDescent="0.25">
      <c r="A848" s="3"/>
      <c r="B848" s="9" t="s">
        <v>908</v>
      </c>
      <c r="C848" s="5"/>
      <c r="D848" s="6"/>
      <c r="E848" s="7"/>
      <c r="F848" s="7"/>
      <c r="G848" s="7"/>
      <c r="H848" s="6"/>
      <c r="I848" s="6"/>
      <c r="J848" s="6">
        <f t="shared" si="331"/>
        <v>0</v>
      </c>
      <c r="K848" s="13" t="str">
        <f t="shared" si="318"/>
        <v>-</v>
      </c>
      <c r="L848" s="6" t="str">
        <f t="shared" si="315"/>
        <v/>
      </c>
      <c r="M848" s="25" t="str">
        <f>IF(I848="","-",IFERROR(VLOOKUP(L848,Segédlisták!$B$3:$C$18,2,0),"-"))</f>
        <v>-</v>
      </c>
      <c r="N848" s="42" t="str">
        <f t="shared" si="316"/>
        <v>-</v>
      </c>
      <c r="O848" s="43"/>
      <c r="P848" s="44" t="str">
        <f t="shared" si="332"/>
        <v>-</v>
      </c>
      <c r="Q848" s="7" t="s">
        <v>1071</v>
      </c>
      <c r="R848" s="1"/>
      <c r="S848" s="1"/>
      <c r="T848" s="17" t="str">
        <f t="shared" si="317"/>
        <v>-</v>
      </c>
      <c r="U848" s="36" t="str">
        <f t="shared" ca="1" si="333"/>
        <v>-</v>
      </c>
      <c r="V848" s="37" t="str">
        <f t="shared" ca="1" si="334"/>
        <v>-</v>
      </c>
      <c r="W848" s="38" t="str">
        <f t="shared" si="335"/>
        <v>-</v>
      </c>
      <c r="X848" s="39" t="str">
        <f t="shared" si="336"/>
        <v>-</v>
      </c>
      <c r="Y848" s="36" t="str">
        <f t="shared" ca="1" si="337"/>
        <v>-</v>
      </c>
      <c r="Z848" s="37" t="str">
        <f t="shared" ca="1" si="338"/>
        <v>-</v>
      </c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39" t="str">
        <f t="shared" si="319"/>
        <v>-</v>
      </c>
      <c r="AN848" s="39" t="str">
        <f t="shared" si="320"/>
        <v>-</v>
      </c>
      <c r="AO848" s="39" t="str">
        <f t="shared" si="321"/>
        <v>-</v>
      </c>
      <c r="AP848" s="39" t="str">
        <f t="shared" si="322"/>
        <v>-</v>
      </c>
      <c r="AQ848" s="39" t="str">
        <f t="shared" si="323"/>
        <v>-</v>
      </c>
      <c r="AR848" s="39" t="str">
        <f t="shared" si="324"/>
        <v>-</v>
      </c>
      <c r="AS848" s="39" t="str">
        <f t="shared" si="325"/>
        <v>-</v>
      </c>
      <c r="AT848" s="39" t="str">
        <f t="shared" si="326"/>
        <v>-</v>
      </c>
      <c r="AU848" s="39" t="str">
        <f t="shared" si="327"/>
        <v>-</v>
      </c>
      <c r="AV848" s="39" t="str">
        <f t="shared" si="328"/>
        <v>-</v>
      </c>
      <c r="AW848" s="39" t="str">
        <f t="shared" si="329"/>
        <v>-</v>
      </c>
      <c r="AX848" s="39" t="str">
        <f t="shared" si="330"/>
        <v>-</v>
      </c>
      <c r="AY848" s="3"/>
      <c r="AZ848" s="26"/>
      <c r="BA848" s="26"/>
      <c r="BB848" s="34"/>
      <c r="BC848" s="26"/>
      <c r="BD848" s="34"/>
      <c r="BE848" s="34"/>
      <c r="BF848" s="34"/>
      <c r="BI848" s="26"/>
    </row>
    <row r="849" spans="1:61" s="4" customFormat="1" ht="13.9" customHeight="1" x14ac:dyDescent="0.25">
      <c r="A849" s="3"/>
      <c r="B849" s="9" t="s">
        <v>909</v>
      </c>
      <c r="C849" s="5"/>
      <c r="D849" s="6"/>
      <c r="E849" s="7"/>
      <c r="F849" s="7"/>
      <c r="G849" s="7"/>
      <c r="H849" s="6"/>
      <c r="I849" s="6"/>
      <c r="J849" s="6">
        <f t="shared" si="331"/>
        <v>0</v>
      </c>
      <c r="K849" s="13" t="str">
        <f t="shared" si="318"/>
        <v>-</v>
      </c>
      <c r="L849" s="6" t="str">
        <f t="shared" si="315"/>
        <v/>
      </c>
      <c r="M849" s="25" t="str">
        <f>IF(I849="","-",IFERROR(VLOOKUP(L849,Segédlisták!$B$3:$C$18,2,0),"-"))</f>
        <v>-</v>
      </c>
      <c r="N849" s="42" t="str">
        <f t="shared" si="316"/>
        <v>-</v>
      </c>
      <c r="O849" s="43"/>
      <c r="P849" s="44" t="str">
        <f t="shared" si="332"/>
        <v>-</v>
      </c>
      <c r="Q849" s="7" t="s">
        <v>1071</v>
      </c>
      <c r="R849" s="1"/>
      <c r="S849" s="1"/>
      <c r="T849" s="17" t="str">
        <f t="shared" si="317"/>
        <v>-</v>
      </c>
      <c r="U849" s="36" t="str">
        <f t="shared" ca="1" si="333"/>
        <v>-</v>
      </c>
      <c r="V849" s="37" t="str">
        <f t="shared" ca="1" si="334"/>
        <v>-</v>
      </c>
      <c r="W849" s="38" t="str">
        <f t="shared" si="335"/>
        <v>-</v>
      </c>
      <c r="X849" s="39" t="str">
        <f t="shared" si="336"/>
        <v>-</v>
      </c>
      <c r="Y849" s="36" t="str">
        <f t="shared" ca="1" si="337"/>
        <v>-</v>
      </c>
      <c r="Z849" s="37" t="str">
        <f t="shared" ca="1" si="338"/>
        <v>-</v>
      </c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39" t="str">
        <f t="shared" si="319"/>
        <v>-</v>
      </c>
      <c r="AN849" s="39" t="str">
        <f t="shared" si="320"/>
        <v>-</v>
      </c>
      <c r="AO849" s="39" t="str">
        <f t="shared" si="321"/>
        <v>-</v>
      </c>
      <c r="AP849" s="39" t="str">
        <f t="shared" si="322"/>
        <v>-</v>
      </c>
      <c r="AQ849" s="39" t="str">
        <f t="shared" si="323"/>
        <v>-</v>
      </c>
      <c r="AR849" s="39" t="str">
        <f t="shared" si="324"/>
        <v>-</v>
      </c>
      <c r="AS849" s="39" t="str">
        <f t="shared" si="325"/>
        <v>-</v>
      </c>
      <c r="AT849" s="39" t="str">
        <f t="shared" si="326"/>
        <v>-</v>
      </c>
      <c r="AU849" s="39" t="str">
        <f t="shared" si="327"/>
        <v>-</v>
      </c>
      <c r="AV849" s="39" t="str">
        <f t="shared" si="328"/>
        <v>-</v>
      </c>
      <c r="AW849" s="39" t="str">
        <f t="shared" si="329"/>
        <v>-</v>
      </c>
      <c r="AX849" s="39" t="str">
        <f t="shared" si="330"/>
        <v>-</v>
      </c>
      <c r="AY849" s="3"/>
      <c r="AZ849" s="26"/>
      <c r="BA849" s="26"/>
      <c r="BB849" s="34"/>
      <c r="BC849" s="26"/>
      <c r="BD849" s="34"/>
      <c r="BE849" s="34"/>
      <c r="BF849" s="34"/>
      <c r="BI849" s="26"/>
    </row>
    <row r="850" spans="1:61" s="4" customFormat="1" ht="13.9" customHeight="1" x14ac:dyDescent="0.25">
      <c r="A850" s="3"/>
      <c r="B850" s="9" t="s">
        <v>910</v>
      </c>
      <c r="C850" s="5"/>
      <c r="D850" s="6"/>
      <c r="E850" s="7"/>
      <c r="F850" s="7"/>
      <c r="G850" s="7"/>
      <c r="H850" s="6"/>
      <c r="I850" s="6"/>
      <c r="J850" s="6">
        <f t="shared" si="331"/>
        <v>0</v>
      </c>
      <c r="K850" s="13" t="str">
        <f t="shared" si="318"/>
        <v>-</v>
      </c>
      <c r="L850" s="6" t="str">
        <f t="shared" si="315"/>
        <v/>
      </c>
      <c r="M850" s="25" t="str">
        <f>IF(I850="","-",IFERROR(VLOOKUP(L850,Segédlisták!$B$3:$C$18,2,0),"-"))</f>
        <v>-</v>
      </c>
      <c r="N850" s="42" t="str">
        <f t="shared" si="316"/>
        <v>-</v>
      </c>
      <c r="O850" s="43"/>
      <c r="P850" s="44" t="str">
        <f t="shared" si="332"/>
        <v>-</v>
      </c>
      <c r="Q850" s="7" t="s">
        <v>1071</v>
      </c>
      <c r="R850" s="1"/>
      <c r="S850" s="1"/>
      <c r="T850" s="17" t="str">
        <f t="shared" si="317"/>
        <v>-</v>
      </c>
      <c r="U850" s="36" t="str">
        <f t="shared" ca="1" si="333"/>
        <v>-</v>
      </c>
      <c r="V850" s="37" t="str">
        <f t="shared" ca="1" si="334"/>
        <v>-</v>
      </c>
      <c r="W850" s="38" t="str">
        <f t="shared" si="335"/>
        <v>-</v>
      </c>
      <c r="X850" s="39" t="str">
        <f t="shared" si="336"/>
        <v>-</v>
      </c>
      <c r="Y850" s="36" t="str">
        <f t="shared" ca="1" si="337"/>
        <v>-</v>
      </c>
      <c r="Z850" s="37" t="str">
        <f t="shared" ca="1" si="338"/>
        <v>-</v>
      </c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39" t="str">
        <f t="shared" si="319"/>
        <v>-</v>
      </c>
      <c r="AN850" s="39" t="str">
        <f t="shared" si="320"/>
        <v>-</v>
      </c>
      <c r="AO850" s="39" t="str">
        <f t="shared" si="321"/>
        <v>-</v>
      </c>
      <c r="AP850" s="39" t="str">
        <f t="shared" si="322"/>
        <v>-</v>
      </c>
      <c r="AQ850" s="39" t="str">
        <f t="shared" si="323"/>
        <v>-</v>
      </c>
      <c r="AR850" s="39" t="str">
        <f t="shared" si="324"/>
        <v>-</v>
      </c>
      <c r="AS850" s="39" t="str">
        <f t="shared" si="325"/>
        <v>-</v>
      </c>
      <c r="AT850" s="39" t="str">
        <f t="shared" si="326"/>
        <v>-</v>
      </c>
      <c r="AU850" s="39" t="str">
        <f t="shared" si="327"/>
        <v>-</v>
      </c>
      <c r="AV850" s="39" t="str">
        <f t="shared" si="328"/>
        <v>-</v>
      </c>
      <c r="AW850" s="39" t="str">
        <f t="shared" si="329"/>
        <v>-</v>
      </c>
      <c r="AX850" s="39" t="str">
        <f t="shared" si="330"/>
        <v>-</v>
      </c>
      <c r="AY850" s="3"/>
      <c r="AZ850" s="26"/>
      <c r="BA850" s="26"/>
      <c r="BB850" s="34"/>
      <c r="BC850" s="26"/>
      <c r="BD850" s="34"/>
      <c r="BE850" s="34"/>
      <c r="BF850" s="34"/>
      <c r="BI850" s="26"/>
    </row>
    <row r="851" spans="1:61" s="4" customFormat="1" ht="13.9" customHeight="1" x14ac:dyDescent="0.25">
      <c r="A851" s="3"/>
      <c r="B851" s="9" t="s">
        <v>911</v>
      </c>
      <c r="C851" s="5"/>
      <c r="D851" s="6"/>
      <c r="E851" s="7"/>
      <c r="F851" s="7"/>
      <c r="G851" s="7"/>
      <c r="H851" s="6"/>
      <c r="I851" s="6"/>
      <c r="J851" s="6">
        <f t="shared" si="331"/>
        <v>0</v>
      </c>
      <c r="K851" s="13" t="str">
        <f t="shared" si="318"/>
        <v>-</v>
      </c>
      <c r="L851" s="6" t="str">
        <f t="shared" si="315"/>
        <v/>
      </c>
      <c r="M851" s="25" t="str">
        <f>IF(I851="","-",IFERROR(VLOOKUP(L851,Segédlisták!$B$3:$C$18,2,0),"-"))</f>
        <v>-</v>
      </c>
      <c r="N851" s="42" t="str">
        <f t="shared" si="316"/>
        <v>-</v>
      </c>
      <c r="O851" s="43"/>
      <c r="P851" s="44" t="str">
        <f t="shared" si="332"/>
        <v>-</v>
      </c>
      <c r="Q851" s="7" t="s">
        <v>1071</v>
      </c>
      <c r="R851" s="1"/>
      <c r="S851" s="1"/>
      <c r="T851" s="17" t="str">
        <f t="shared" si="317"/>
        <v>-</v>
      </c>
      <c r="U851" s="36" t="str">
        <f t="shared" ca="1" si="333"/>
        <v>-</v>
      </c>
      <c r="V851" s="37" t="str">
        <f t="shared" ca="1" si="334"/>
        <v>-</v>
      </c>
      <c r="W851" s="38" t="str">
        <f t="shared" si="335"/>
        <v>-</v>
      </c>
      <c r="X851" s="39" t="str">
        <f t="shared" si="336"/>
        <v>-</v>
      </c>
      <c r="Y851" s="36" t="str">
        <f t="shared" ca="1" si="337"/>
        <v>-</v>
      </c>
      <c r="Z851" s="37" t="str">
        <f t="shared" ca="1" si="338"/>
        <v>-</v>
      </c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39" t="str">
        <f t="shared" si="319"/>
        <v>-</v>
      </c>
      <c r="AN851" s="39" t="str">
        <f t="shared" si="320"/>
        <v>-</v>
      </c>
      <c r="AO851" s="39" t="str">
        <f t="shared" si="321"/>
        <v>-</v>
      </c>
      <c r="AP851" s="39" t="str">
        <f t="shared" si="322"/>
        <v>-</v>
      </c>
      <c r="AQ851" s="39" t="str">
        <f t="shared" si="323"/>
        <v>-</v>
      </c>
      <c r="AR851" s="39" t="str">
        <f t="shared" si="324"/>
        <v>-</v>
      </c>
      <c r="AS851" s="39" t="str">
        <f t="shared" si="325"/>
        <v>-</v>
      </c>
      <c r="AT851" s="39" t="str">
        <f t="shared" si="326"/>
        <v>-</v>
      </c>
      <c r="AU851" s="39" t="str">
        <f t="shared" si="327"/>
        <v>-</v>
      </c>
      <c r="AV851" s="39" t="str">
        <f t="shared" si="328"/>
        <v>-</v>
      </c>
      <c r="AW851" s="39" t="str">
        <f t="shared" si="329"/>
        <v>-</v>
      </c>
      <c r="AX851" s="39" t="str">
        <f t="shared" si="330"/>
        <v>-</v>
      </c>
      <c r="AY851" s="3"/>
      <c r="AZ851" s="26"/>
      <c r="BA851" s="26"/>
      <c r="BB851" s="34"/>
      <c r="BC851" s="26"/>
      <c r="BD851" s="34"/>
      <c r="BE851" s="34"/>
      <c r="BF851" s="34"/>
      <c r="BI851" s="26"/>
    </row>
    <row r="852" spans="1:61" s="4" customFormat="1" ht="13.9" customHeight="1" x14ac:dyDescent="0.25">
      <c r="A852" s="3"/>
      <c r="B852" s="9" t="s">
        <v>912</v>
      </c>
      <c r="C852" s="5"/>
      <c r="D852" s="6"/>
      <c r="E852" s="7"/>
      <c r="F852" s="7"/>
      <c r="G852" s="7"/>
      <c r="H852" s="6"/>
      <c r="I852" s="6"/>
      <c r="J852" s="6">
        <f t="shared" si="331"/>
        <v>0</v>
      </c>
      <c r="K852" s="13" t="str">
        <f t="shared" si="318"/>
        <v>-</v>
      </c>
      <c r="L852" s="6" t="str">
        <f t="shared" si="315"/>
        <v/>
      </c>
      <c r="M852" s="25" t="str">
        <f>IF(I852="","-",IFERROR(VLOOKUP(L852,Segédlisták!$B$3:$C$18,2,0),"-"))</f>
        <v>-</v>
      </c>
      <c r="N852" s="42" t="str">
        <f t="shared" si="316"/>
        <v>-</v>
      </c>
      <c r="O852" s="43"/>
      <c r="P852" s="44" t="str">
        <f t="shared" si="332"/>
        <v>-</v>
      </c>
      <c r="Q852" s="7" t="s">
        <v>1071</v>
      </c>
      <c r="R852" s="1"/>
      <c r="S852" s="1"/>
      <c r="T852" s="17" t="str">
        <f t="shared" si="317"/>
        <v>-</v>
      </c>
      <c r="U852" s="36" t="str">
        <f t="shared" ca="1" si="333"/>
        <v>-</v>
      </c>
      <c r="V852" s="37" t="str">
        <f t="shared" ca="1" si="334"/>
        <v>-</v>
      </c>
      <c r="W852" s="38" t="str">
        <f t="shared" si="335"/>
        <v>-</v>
      </c>
      <c r="X852" s="39" t="str">
        <f t="shared" si="336"/>
        <v>-</v>
      </c>
      <c r="Y852" s="36" t="str">
        <f t="shared" ca="1" si="337"/>
        <v>-</v>
      </c>
      <c r="Z852" s="37" t="str">
        <f t="shared" ca="1" si="338"/>
        <v>-</v>
      </c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39" t="str">
        <f t="shared" si="319"/>
        <v>-</v>
      </c>
      <c r="AN852" s="39" t="str">
        <f t="shared" si="320"/>
        <v>-</v>
      </c>
      <c r="AO852" s="39" t="str">
        <f t="shared" si="321"/>
        <v>-</v>
      </c>
      <c r="AP852" s="39" t="str">
        <f t="shared" si="322"/>
        <v>-</v>
      </c>
      <c r="AQ852" s="39" t="str">
        <f t="shared" si="323"/>
        <v>-</v>
      </c>
      <c r="AR852" s="39" t="str">
        <f t="shared" si="324"/>
        <v>-</v>
      </c>
      <c r="AS852" s="39" t="str">
        <f t="shared" si="325"/>
        <v>-</v>
      </c>
      <c r="AT852" s="39" t="str">
        <f t="shared" si="326"/>
        <v>-</v>
      </c>
      <c r="AU852" s="39" t="str">
        <f t="shared" si="327"/>
        <v>-</v>
      </c>
      <c r="AV852" s="39" t="str">
        <f t="shared" si="328"/>
        <v>-</v>
      </c>
      <c r="AW852" s="39" t="str">
        <f t="shared" si="329"/>
        <v>-</v>
      </c>
      <c r="AX852" s="39" t="str">
        <f t="shared" si="330"/>
        <v>-</v>
      </c>
      <c r="AY852" s="3"/>
      <c r="AZ852" s="26"/>
      <c r="BA852" s="26"/>
      <c r="BB852" s="34"/>
      <c r="BC852" s="26"/>
      <c r="BD852" s="34"/>
      <c r="BE852" s="34"/>
      <c r="BF852" s="34"/>
      <c r="BI852" s="26"/>
    </row>
    <row r="853" spans="1:61" s="4" customFormat="1" ht="13.9" customHeight="1" x14ac:dyDescent="0.25">
      <c r="A853" s="3"/>
      <c r="B853" s="9" t="s">
        <v>913</v>
      </c>
      <c r="C853" s="5"/>
      <c r="D853" s="6"/>
      <c r="E853" s="7"/>
      <c r="F853" s="7"/>
      <c r="G853" s="7"/>
      <c r="H853" s="6"/>
      <c r="I853" s="6"/>
      <c r="J853" s="6">
        <f t="shared" si="331"/>
        <v>0</v>
      </c>
      <c r="K853" s="13" t="str">
        <f t="shared" si="318"/>
        <v>-</v>
      </c>
      <c r="L853" s="6" t="str">
        <f t="shared" si="315"/>
        <v/>
      </c>
      <c r="M853" s="25" t="str">
        <f>IF(I853="","-",IFERROR(VLOOKUP(L853,Segédlisták!$B$3:$C$18,2,0),"-"))</f>
        <v>-</v>
      </c>
      <c r="N853" s="42" t="str">
        <f t="shared" si="316"/>
        <v>-</v>
      </c>
      <c r="O853" s="43"/>
      <c r="P853" s="44" t="str">
        <f t="shared" si="332"/>
        <v>-</v>
      </c>
      <c r="Q853" s="7" t="s">
        <v>1071</v>
      </c>
      <c r="R853" s="1"/>
      <c r="S853" s="1"/>
      <c r="T853" s="17" t="str">
        <f t="shared" si="317"/>
        <v>-</v>
      </c>
      <c r="U853" s="36" t="str">
        <f t="shared" ca="1" si="333"/>
        <v>-</v>
      </c>
      <c r="V853" s="37" t="str">
        <f t="shared" ca="1" si="334"/>
        <v>-</v>
      </c>
      <c r="W853" s="38" t="str">
        <f t="shared" si="335"/>
        <v>-</v>
      </c>
      <c r="X853" s="39" t="str">
        <f t="shared" si="336"/>
        <v>-</v>
      </c>
      <c r="Y853" s="36" t="str">
        <f t="shared" ca="1" si="337"/>
        <v>-</v>
      </c>
      <c r="Z853" s="37" t="str">
        <f t="shared" ca="1" si="338"/>
        <v>-</v>
      </c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39" t="str">
        <f t="shared" si="319"/>
        <v>-</v>
      </c>
      <c r="AN853" s="39" t="str">
        <f t="shared" si="320"/>
        <v>-</v>
      </c>
      <c r="AO853" s="39" t="str">
        <f t="shared" si="321"/>
        <v>-</v>
      </c>
      <c r="AP853" s="39" t="str">
        <f t="shared" si="322"/>
        <v>-</v>
      </c>
      <c r="AQ853" s="39" t="str">
        <f t="shared" si="323"/>
        <v>-</v>
      </c>
      <c r="AR853" s="39" t="str">
        <f t="shared" si="324"/>
        <v>-</v>
      </c>
      <c r="AS853" s="39" t="str">
        <f t="shared" si="325"/>
        <v>-</v>
      </c>
      <c r="AT853" s="39" t="str">
        <f t="shared" si="326"/>
        <v>-</v>
      </c>
      <c r="AU853" s="39" t="str">
        <f t="shared" si="327"/>
        <v>-</v>
      </c>
      <c r="AV853" s="39" t="str">
        <f t="shared" si="328"/>
        <v>-</v>
      </c>
      <c r="AW853" s="39" t="str">
        <f t="shared" si="329"/>
        <v>-</v>
      </c>
      <c r="AX853" s="39" t="str">
        <f t="shared" si="330"/>
        <v>-</v>
      </c>
      <c r="AY853" s="3"/>
      <c r="AZ853" s="26"/>
      <c r="BA853" s="26"/>
      <c r="BB853" s="34"/>
      <c r="BC853" s="26"/>
      <c r="BD853" s="34"/>
      <c r="BE853" s="34"/>
      <c r="BF853" s="34"/>
      <c r="BI853" s="26"/>
    </row>
    <row r="854" spans="1:61" s="4" customFormat="1" ht="13.9" customHeight="1" x14ac:dyDescent="0.25">
      <c r="A854" s="3"/>
      <c r="B854" s="9" t="s">
        <v>914</v>
      </c>
      <c r="C854" s="5"/>
      <c r="D854" s="6"/>
      <c r="E854" s="7"/>
      <c r="F854" s="7"/>
      <c r="G854" s="7"/>
      <c r="H854" s="6"/>
      <c r="I854" s="6"/>
      <c r="J854" s="6">
        <f t="shared" si="331"/>
        <v>0</v>
      </c>
      <c r="K854" s="13" t="str">
        <f t="shared" si="318"/>
        <v>-</v>
      </c>
      <c r="L854" s="6" t="str">
        <f t="shared" si="315"/>
        <v/>
      </c>
      <c r="M854" s="25" t="str">
        <f>IF(I854="","-",IFERROR(VLOOKUP(L854,Segédlisták!$B$3:$C$18,2,0),"-"))</f>
        <v>-</v>
      </c>
      <c r="N854" s="42" t="str">
        <f t="shared" si="316"/>
        <v>-</v>
      </c>
      <c r="O854" s="43"/>
      <c r="P854" s="44" t="str">
        <f t="shared" si="332"/>
        <v>-</v>
      </c>
      <c r="Q854" s="7" t="s">
        <v>1071</v>
      </c>
      <c r="R854" s="1"/>
      <c r="S854" s="1"/>
      <c r="T854" s="17" t="str">
        <f t="shared" si="317"/>
        <v>-</v>
      </c>
      <c r="U854" s="36" t="str">
        <f t="shared" ca="1" si="333"/>
        <v>-</v>
      </c>
      <c r="V854" s="37" t="str">
        <f t="shared" ca="1" si="334"/>
        <v>-</v>
      </c>
      <c r="W854" s="38" t="str">
        <f t="shared" si="335"/>
        <v>-</v>
      </c>
      <c r="X854" s="39" t="str">
        <f t="shared" si="336"/>
        <v>-</v>
      </c>
      <c r="Y854" s="36" t="str">
        <f t="shared" ca="1" si="337"/>
        <v>-</v>
      </c>
      <c r="Z854" s="37" t="str">
        <f t="shared" ca="1" si="338"/>
        <v>-</v>
      </c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39" t="str">
        <f t="shared" si="319"/>
        <v>-</v>
      </c>
      <c r="AN854" s="39" t="str">
        <f t="shared" si="320"/>
        <v>-</v>
      </c>
      <c r="AO854" s="39" t="str">
        <f t="shared" si="321"/>
        <v>-</v>
      </c>
      <c r="AP854" s="39" t="str">
        <f t="shared" si="322"/>
        <v>-</v>
      </c>
      <c r="AQ854" s="39" t="str">
        <f t="shared" si="323"/>
        <v>-</v>
      </c>
      <c r="AR854" s="39" t="str">
        <f t="shared" si="324"/>
        <v>-</v>
      </c>
      <c r="AS854" s="39" t="str">
        <f t="shared" si="325"/>
        <v>-</v>
      </c>
      <c r="AT854" s="39" t="str">
        <f t="shared" si="326"/>
        <v>-</v>
      </c>
      <c r="AU854" s="39" t="str">
        <f t="shared" si="327"/>
        <v>-</v>
      </c>
      <c r="AV854" s="39" t="str">
        <f t="shared" si="328"/>
        <v>-</v>
      </c>
      <c r="AW854" s="39" t="str">
        <f t="shared" si="329"/>
        <v>-</v>
      </c>
      <c r="AX854" s="39" t="str">
        <f t="shared" si="330"/>
        <v>-</v>
      </c>
      <c r="AY854" s="3"/>
      <c r="AZ854" s="26"/>
      <c r="BA854" s="26"/>
      <c r="BB854" s="34"/>
      <c r="BC854" s="26"/>
      <c r="BD854" s="34"/>
      <c r="BE854" s="34"/>
      <c r="BF854" s="34"/>
      <c r="BI854" s="26"/>
    </row>
    <row r="855" spans="1:61" s="4" customFormat="1" ht="13.9" customHeight="1" x14ac:dyDescent="0.25">
      <c r="A855" s="3"/>
      <c r="B855" s="9" t="s">
        <v>915</v>
      </c>
      <c r="C855" s="5"/>
      <c r="D855" s="6"/>
      <c r="E855" s="7"/>
      <c r="F855" s="7"/>
      <c r="G855" s="7"/>
      <c r="H855" s="6"/>
      <c r="I855" s="6"/>
      <c r="J855" s="6">
        <f t="shared" si="331"/>
        <v>0</v>
      </c>
      <c r="K855" s="13" t="str">
        <f t="shared" si="318"/>
        <v>-</v>
      </c>
      <c r="L855" s="6" t="str">
        <f t="shared" si="315"/>
        <v/>
      </c>
      <c r="M855" s="25" t="str">
        <f>IF(I855="","-",IFERROR(VLOOKUP(L855,Segédlisták!$B$3:$C$18,2,0),"-"))</f>
        <v>-</v>
      </c>
      <c r="N855" s="42" t="str">
        <f t="shared" si="316"/>
        <v>-</v>
      </c>
      <c r="O855" s="43"/>
      <c r="P855" s="44" t="str">
        <f t="shared" si="332"/>
        <v>-</v>
      </c>
      <c r="Q855" s="7" t="s">
        <v>1071</v>
      </c>
      <c r="R855" s="1"/>
      <c r="S855" s="1"/>
      <c r="T855" s="17" t="str">
        <f t="shared" si="317"/>
        <v>-</v>
      </c>
      <c r="U855" s="36" t="str">
        <f t="shared" ca="1" si="333"/>
        <v>-</v>
      </c>
      <c r="V855" s="37" t="str">
        <f t="shared" ca="1" si="334"/>
        <v>-</v>
      </c>
      <c r="W855" s="38" t="str">
        <f t="shared" si="335"/>
        <v>-</v>
      </c>
      <c r="X855" s="39" t="str">
        <f t="shared" si="336"/>
        <v>-</v>
      </c>
      <c r="Y855" s="36" t="str">
        <f t="shared" ca="1" si="337"/>
        <v>-</v>
      </c>
      <c r="Z855" s="37" t="str">
        <f t="shared" ca="1" si="338"/>
        <v>-</v>
      </c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39" t="str">
        <f t="shared" si="319"/>
        <v>-</v>
      </c>
      <c r="AN855" s="39" t="str">
        <f t="shared" si="320"/>
        <v>-</v>
      </c>
      <c r="AO855" s="39" t="str">
        <f t="shared" si="321"/>
        <v>-</v>
      </c>
      <c r="AP855" s="39" t="str">
        <f t="shared" si="322"/>
        <v>-</v>
      </c>
      <c r="AQ855" s="39" t="str">
        <f t="shared" si="323"/>
        <v>-</v>
      </c>
      <c r="AR855" s="39" t="str">
        <f t="shared" si="324"/>
        <v>-</v>
      </c>
      <c r="AS855" s="39" t="str">
        <f t="shared" si="325"/>
        <v>-</v>
      </c>
      <c r="AT855" s="39" t="str">
        <f t="shared" si="326"/>
        <v>-</v>
      </c>
      <c r="AU855" s="39" t="str">
        <f t="shared" si="327"/>
        <v>-</v>
      </c>
      <c r="AV855" s="39" t="str">
        <f t="shared" si="328"/>
        <v>-</v>
      </c>
      <c r="AW855" s="39" t="str">
        <f t="shared" si="329"/>
        <v>-</v>
      </c>
      <c r="AX855" s="39" t="str">
        <f t="shared" si="330"/>
        <v>-</v>
      </c>
      <c r="AY855" s="3"/>
      <c r="AZ855" s="26"/>
      <c r="BA855" s="26"/>
      <c r="BB855" s="34"/>
      <c r="BC855" s="26"/>
      <c r="BD855" s="34"/>
      <c r="BE855" s="34"/>
      <c r="BF855" s="34"/>
      <c r="BI855" s="26"/>
    </row>
    <row r="856" spans="1:61" s="4" customFormat="1" ht="13.9" customHeight="1" x14ac:dyDescent="0.25">
      <c r="A856" s="3"/>
      <c r="B856" s="9" t="s">
        <v>916</v>
      </c>
      <c r="C856" s="5"/>
      <c r="D856" s="6"/>
      <c r="E856" s="7"/>
      <c r="F856" s="7"/>
      <c r="G856" s="7"/>
      <c r="H856" s="6"/>
      <c r="I856" s="6"/>
      <c r="J856" s="6">
        <f t="shared" si="331"/>
        <v>0</v>
      </c>
      <c r="K856" s="13" t="str">
        <f t="shared" si="318"/>
        <v>-</v>
      </c>
      <c r="L856" s="6" t="str">
        <f t="shared" si="315"/>
        <v/>
      </c>
      <c r="M856" s="25" t="str">
        <f>IF(I856="","-",IFERROR(VLOOKUP(L856,Segédlisták!$B$3:$C$18,2,0),"-"))</f>
        <v>-</v>
      </c>
      <c r="N856" s="42" t="str">
        <f t="shared" si="316"/>
        <v>-</v>
      </c>
      <c r="O856" s="43"/>
      <c r="P856" s="44" t="str">
        <f t="shared" si="332"/>
        <v>-</v>
      </c>
      <c r="Q856" s="7" t="s">
        <v>1071</v>
      </c>
      <c r="R856" s="1"/>
      <c r="S856" s="1"/>
      <c r="T856" s="17" t="str">
        <f t="shared" si="317"/>
        <v>-</v>
      </c>
      <c r="U856" s="36" t="str">
        <f t="shared" ca="1" si="333"/>
        <v>-</v>
      </c>
      <c r="V856" s="37" t="str">
        <f t="shared" ca="1" si="334"/>
        <v>-</v>
      </c>
      <c r="W856" s="38" t="str">
        <f t="shared" si="335"/>
        <v>-</v>
      </c>
      <c r="X856" s="39" t="str">
        <f t="shared" si="336"/>
        <v>-</v>
      </c>
      <c r="Y856" s="36" t="str">
        <f t="shared" ca="1" si="337"/>
        <v>-</v>
      </c>
      <c r="Z856" s="37" t="str">
        <f t="shared" ca="1" si="338"/>
        <v>-</v>
      </c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39" t="str">
        <f t="shared" si="319"/>
        <v>-</v>
      </c>
      <c r="AN856" s="39" t="str">
        <f t="shared" si="320"/>
        <v>-</v>
      </c>
      <c r="AO856" s="39" t="str">
        <f t="shared" si="321"/>
        <v>-</v>
      </c>
      <c r="AP856" s="39" t="str">
        <f t="shared" si="322"/>
        <v>-</v>
      </c>
      <c r="AQ856" s="39" t="str">
        <f t="shared" si="323"/>
        <v>-</v>
      </c>
      <c r="AR856" s="39" t="str">
        <f t="shared" si="324"/>
        <v>-</v>
      </c>
      <c r="AS856" s="39" t="str">
        <f t="shared" si="325"/>
        <v>-</v>
      </c>
      <c r="AT856" s="39" t="str">
        <f t="shared" si="326"/>
        <v>-</v>
      </c>
      <c r="AU856" s="39" t="str">
        <f t="shared" si="327"/>
        <v>-</v>
      </c>
      <c r="AV856" s="39" t="str">
        <f t="shared" si="328"/>
        <v>-</v>
      </c>
      <c r="AW856" s="39" t="str">
        <f t="shared" si="329"/>
        <v>-</v>
      </c>
      <c r="AX856" s="39" t="str">
        <f t="shared" si="330"/>
        <v>-</v>
      </c>
      <c r="AY856" s="3"/>
      <c r="AZ856" s="26"/>
      <c r="BA856" s="26"/>
      <c r="BB856" s="34"/>
      <c r="BC856" s="26"/>
      <c r="BD856" s="34"/>
      <c r="BE856" s="34"/>
      <c r="BF856" s="34"/>
      <c r="BI856" s="26"/>
    </row>
    <row r="857" spans="1:61" s="4" customFormat="1" ht="13.9" customHeight="1" x14ac:dyDescent="0.25">
      <c r="A857" s="3"/>
      <c r="B857" s="9" t="s">
        <v>917</v>
      </c>
      <c r="C857" s="5"/>
      <c r="D857" s="6"/>
      <c r="E857" s="7"/>
      <c r="F857" s="7"/>
      <c r="G857" s="7"/>
      <c r="H857" s="6"/>
      <c r="I857" s="6"/>
      <c r="J857" s="6">
        <f t="shared" si="331"/>
        <v>0</v>
      </c>
      <c r="K857" s="13" t="str">
        <f t="shared" si="318"/>
        <v>-</v>
      </c>
      <c r="L857" s="6" t="str">
        <f t="shared" si="315"/>
        <v/>
      </c>
      <c r="M857" s="25" t="str">
        <f>IF(I857="","-",IFERROR(VLOOKUP(L857,Segédlisták!$B$3:$C$18,2,0),"-"))</f>
        <v>-</v>
      </c>
      <c r="N857" s="42" t="str">
        <f t="shared" si="316"/>
        <v>-</v>
      </c>
      <c r="O857" s="43"/>
      <c r="P857" s="44" t="str">
        <f t="shared" si="332"/>
        <v>-</v>
      </c>
      <c r="Q857" s="7" t="s">
        <v>1071</v>
      </c>
      <c r="R857" s="1"/>
      <c r="S857" s="1"/>
      <c r="T857" s="17" t="str">
        <f t="shared" si="317"/>
        <v>-</v>
      </c>
      <c r="U857" s="36" t="str">
        <f t="shared" ca="1" si="333"/>
        <v>-</v>
      </c>
      <c r="V857" s="37" t="str">
        <f t="shared" ca="1" si="334"/>
        <v>-</v>
      </c>
      <c r="W857" s="38" t="str">
        <f t="shared" si="335"/>
        <v>-</v>
      </c>
      <c r="X857" s="39" t="str">
        <f t="shared" si="336"/>
        <v>-</v>
      </c>
      <c r="Y857" s="36" t="str">
        <f t="shared" ca="1" si="337"/>
        <v>-</v>
      </c>
      <c r="Z857" s="37" t="str">
        <f t="shared" ca="1" si="338"/>
        <v>-</v>
      </c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39" t="str">
        <f t="shared" si="319"/>
        <v>-</v>
      </c>
      <c r="AN857" s="39" t="str">
        <f t="shared" si="320"/>
        <v>-</v>
      </c>
      <c r="AO857" s="39" t="str">
        <f t="shared" si="321"/>
        <v>-</v>
      </c>
      <c r="AP857" s="39" t="str">
        <f t="shared" si="322"/>
        <v>-</v>
      </c>
      <c r="AQ857" s="39" t="str">
        <f t="shared" si="323"/>
        <v>-</v>
      </c>
      <c r="AR857" s="39" t="str">
        <f t="shared" si="324"/>
        <v>-</v>
      </c>
      <c r="AS857" s="39" t="str">
        <f t="shared" si="325"/>
        <v>-</v>
      </c>
      <c r="AT857" s="39" t="str">
        <f t="shared" si="326"/>
        <v>-</v>
      </c>
      <c r="AU857" s="39" t="str">
        <f t="shared" si="327"/>
        <v>-</v>
      </c>
      <c r="AV857" s="39" t="str">
        <f t="shared" si="328"/>
        <v>-</v>
      </c>
      <c r="AW857" s="39" t="str">
        <f t="shared" si="329"/>
        <v>-</v>
      </c>
      <c r="AX857" s="39" t="str">
        <f t="shared" si="330"/>
        <v>-</v>
      </c>
      <c r="AY857" s="3"/>
      <c r="AZ857" s="26"/>
      <c r="BA857" s="26"/>
      <c r="BB857" s="34"/>
      <c r="BC857" s="26"/>
      <c r="BD857" s="34"/>
      <c r="BE857" s="34"/>
      <c r="BF857" s="34"/>
      <c r="BI857" s="26"/>
    </row>
    <row r="858" spans="1:61" s="4" customFormat="1" ht="13.9" customHeight="1" x14ac:dyDescent="0.25">
      <c r="A858" s="3"/>
      <c r="B858" s="9" t="s">
        <v>918</v>
      </c>
      <c r="C858" s="5"/>
      <c r="D858" s="6"/>
      <c r="E858" s="7"/>
      <c r="F858" s="7"/>
      <c r="G858" s="7"/>
      <c r="H858" s="6"/>
      <c r="I858" s="6"/>
      <c r="J858" s="6">
        <f t="shared" si="331"/>
        <v>0</v>
      </c>
      <c r="K858" s="13" t="str">
        <f t="shared" si="318"/>
        <v>-</v>
      </c>
      <c r="L858" s="6" t="str">
        <f t="shared" si="315"/>
        <v/>
      </c>
      <c r="M858" s="25" t="str">
        <f>IF(I858="","-",IFERROR(VLOOKUP(L858,Segédlisták!$B$3:$C$18,2,0),"-"))</f>
        <v>-</v>
      </c>
      <c r="N858" s="42" t="str">
        <f t="shared" si="316"/>
        <v>-</v>
      </c>
      <c r="O858" s="43"/>
      <c r="P858" s="44" t="str">
        <f t="shared" si="332"/>
        <v>-</v>
      </c>
      <c r="Q858" s="7" t="s">
        <v>1071</v>
      </c>
      <c r="R858" s="1"/>
      <c r="S858" s="1"/>
      <c r="T858" s="17" t="str">
        <f t="shared" si="317"/>
        <v>-</v>
      </c>
      <c r="U858" s="36" t="str">
        <f t="shared" ca="1" si="333"/>
        <v>-</v>
      </c>
      <c r="V858" s="37" t="str">
        <f t="shared" ca="1" si="334"/>
        <v>-</v>
      </c>
      <c r="W858" s="38" t="str">
        <f t="shared" si="335"/>
        <v>-</v>
      </c>
      <c r="X858" s="39" t="str">
        <f t="shared" si="336"/>
        <v>-</v>
      </c>
      <c r="Y858" s="36" t="str">
        <f t="shared" ca="1" si="337"/>
        <v>-</v>
      </c>
      <c r="Z858" s="37" t="str">
        <f t="shared" ca="1" si="338"/>
        <v>-</v>
      </c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39" t="str">
        <f t="shared" si="319"/>
        <v>-</v>
      </c>
      <c r="AN858" s="39" t="str">
        <f t="shared" si="320"/>
        <v>-</v>
      </c>
      <c r="AO858" s="39" t="str">
        <f t="shared" si="321"/>
        <v>-</v>
      </c>
      <c r="AP858" s="39" t="str">
        <f t="shared" si="322"/>
        <v>-</v>
      </c>
      <c r="AQ858" s="39" t="str">
        <f t="shared" si="323"/>
        <v>-</v>
      </c>
      <c r="AR858" s="39" t="str">
        <f t="shared" si="324"/>
        <v>-</v>
      </c>
      <c r="AS858" s="39" t="str">
        <f t="shared" si="325"/>
        <v>-</v>
      </c>
      <c r="AT858" s="39" t="str">
        <f t="shared" si="326"/>
        <v>-</v>
      </c>
      <c r="AU858" s="39" t="str">
        <f t="shared" si="327"/>
        <v>-</v>
      </c>
      <c r="AV858" s="39" t="str">
        <f t="shared" si="328"/>
        <v>-</v>
      </c>
      <c r="AW858" s="39" t="str">
        <f t="shared" si="329"/>
        <v>-</v>
      </c>
      <c r="AX858" s="39" t="str">
        <f t="shared" si="330"/>
        <v>-</v>
      </c>
      <c r="AY858" s="3"/>
      <c r="AZ858" s="26"/>
      <c r="BA858" s="26"/>
      <c r="BB858" s="34"/>
      <c r="BC858" s="26"/>
      <c r="BD858" s="34"/>
      <c r="BE858" s="34"/>
      <c r="BF858" s="34"/>
      <c r="BI858" s="26"/>
    </row>
    <row r="859" spans="1:61" s="4" customFormat="1" ht="13.9" customHeight="1" x14ac:dyDescent="0.25">
      <c r="A859" s="3"/>
      <c r="B859" s="9" t="s">
        <v>919</v>
      </c>
      <c r="C859" s="5"/>
      <c r="D859" s="6"/>
      <c r="E859" s="7"/>
      <c r="F859" s="7"/>
      <c r="G859" s="7"/>
      <c r="H859" s="6"/>
      <c r="I859" s="6"/>
      <c r="J859" s="6">
        <f t="shared" si="331"/>
        <v>0</v>
      </c>
      <c r="K859" s="13" t="str">
        <f t="shared" si="318"/>
        <v>-</v>
      </c>
      <c r="L859" s="6" t="str">
        <f t="shared" si="315"/>
        <v/>
      </c>
      <c r="M859" s="25" t="str">
        <f>IF(I859="","-",IFERROR(VLOOKUP(L859,Segédlisták!$B$3:$C$18,2,0),"-"))</f>
        <v>-</v>
      </c>
      <c r="N859" s="42" t="str">
        <f t="shared" si="316"/>
        <v>-</v>
      </c>
      <c r="O859" s="43"/>
      <c r="P859" s="44" t="str">
        <f t="shared" si="332"/>
        <v>-</v>
      </c>
      <c r="Q859" s="7" t="s">
        <v>1071</v>
      </c>
      <c r="R859" s="1"/>
      <c r="S859" s="1"/>
      <c r="T859" s="17" t="str">
        <f t="shared" si="317"/>
        <v>-</v>
      </c>
      <c r="U859" s="36" t="str">
        <f t="shared" ca="1" si="333"/>
        <v>-</v>
      </c>
      <c r="V859" s="37" t="str">
        <f t="shared" ca="1" si="334"/>
        <v>-</v>
      </c>
      <c r="W859" s="38" t="str">
        <f t="shared" si="335"/>
        <v>-</v>
      </c>
      <c r="X859" s="39" t="str">
        <f t="shared" si="336"/>
        <v>-</v>
      </c>
      <c r="Y859" s="36" t="str">
        <f t="shared" ca="1" si="337"/>
        <v>-</v>
      </c>
      <c r="Z859" s="37" t="str">
        <f t="shared" ca="1" si="338"/>
        <v>-</v>
      </c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39" t="str">
        <f t="shared" si="319"/>
        <v>-</v>
      </c>
      <c r="AN859" s="39" t="str">
        <f t="shared" si="320"/>
        <v>-</v>
      </c>
      <c r="AO859" s="39" t="str">
        <f t="shared" si="321"/>
        <v>-</v>
      </c>
      <c r="AP859" s="39" t="str">
        <f t="shared" si="322"/>
        <v>-</v>
      </c>
      <c r="AQ859" s="39" t="str">
        <f t="shared" si="323"/>
        <v>-</v>
      </c>
      <c r="AR859" s="39" t="str">
        <f t="shared" si="324"/>
        <v>-</v>
      </c>
      <c r="AS859" s="39" t="str">
        <f t="shared" si="325"/>
        <v>-</v>
      </c>
      <c r="AT859" s="39" t="str">
        <f t="shared" si="326"/>
        <v>-</v>
      </c>
      <c r="AU859" s="39" t="str">
        <f t="shared" si="327"/>
        <v>-</v>
      </c>
      <c r="AV859" s="39" t="str">
        <f t="shared" si="328"/>
        <v>-</v>
      </c>
      <c r="AW859" s="39" t="str">
        <f t="shared" si="329"/>
        <v>-</v>
      </c>
      <c r="AX859" s="39" t="str">
        <f t="shared" si="330"/>
        <v>-</v>
      </c>
      <c r="AY859" s="3"/>
      <c r="AZ859" s="26"/>
      <c r="BA859" s="26"/>
      <c r="BB859" s="34"/>
      <c r="BC859" s="26"/>
      <c r="BD859" s="34"/>
      <c r="BE859" s="34"/>
      <c r="BF859" s="34"/>
      <c r="BI859" s="26"/>
    </row>
    <row r="860" spans="1:61" s="4" customFormat="1" ht="13.9" customHeight="1" x14ac:dyDescent="0.25">
      <c r="A860" s="3"/>
      <c r="B860" s="9" t="s">
        <v>920</v>
      </c>
      <c r="C860" s="5"/>
      <c r="D860" s="6"/>
      <c r="E860" s="7"/>
      <c r="F860" s="7"/>
      <c r="G860" s="7"/>
      <c r="H860" s="6"/>
      <c r="I860" s="6"/>
      <c r="J860" s="6">
        <f t="shared" si="331"/>
        <v>0</v>
      </c>
      <c r="K860" s="13" t="str">
        <f t="shared" si="318"/>
        <v>-</v>
      </c>
      <c r="L860" s="6" t="str">
        <f t="shared" si="315"/>
        <v/>
      </c>
      <c r="M860" s="25" t="str">
        <f>IF(I860="","-",IFERROR(VLOOKUP(L860,Segédlisták!$B$3:$C$18,2,0),"-"))</f>
        <v>-</v>
      </c>
      <c r="N860" s="42" t="str">
        <f t="shared" si="316"/>
        <v>-</v>
      </c>
      <c r="O860" s="43"/>
      <c r="P860" s="44" t="str">
        <f t="shared" si="332"/>
        <v>-</v>
      </c>
      <c r="Q860" s="7" t="s">
        <v>1071</v>
      </c>
      <c r="R860" s="1"/>
      <c r="S860" s="1"/>
      <c r="T860" s="17" t="str">
        <f t="shared" si="317"/>
        <v>-</v>
      </c>
      <c r="U860" s="36" t="str">
        <f t="shared" ca="1" si="333"/>
        <v>-</v>
      </c>
      <c r="V860" s="37" t="str">
        <f t="shared" ca="1" si="334"/>
        <v>-</v>
      </c>
      <c r="W860" s="38" t="str">
        <f t="shared" si="335"/>
        <v>-</v>
      </c>
      <c r="X860" s="39" t="str">
        <f t="shared" si="336"/>
        <v>-</v>
      </c>
      <c r="Y860" s="36" t="str">
        <f t="shared" ca="1" si="337"/>
        <v>-</v>
      </c>
      <c r="Z860" s="37" t="str">
        <f t="shared" ca="1" si="338"/>
        <v>-</v>
      </c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39" t="str">
        <f t="shared" si="319"/>
        <v>-</v>
      </c>
      <c r="AN860" s="39" t="str">
        <f t="shared" si="320"/>
        <v>-</v>
      </c>
      <c r="AO860" s="39" t="str">
        <f t="shared" si="321"/>
        <v>-</v>
      </c>
      <c r="AP860" s="39" t="str">
        <f t="shared" si="322"/>
        <v>-</v>
      </c>
      <c r="AQ860" s="39" t="str">
        <f t="shared" si="323"/>
        <v>-</v>
      </c>
      <c r="AR860" s="39" t="str">
        <f t="shared" si="324"/>
        <v>-</v>
      </c>
      <c r="AS860" s="39" t="str">
        <f t="shared" si="325"/>
        <v>-</v>
      </c>
      <c r="AT860" s="39" t="str">
        <f t="shared" si="326"/>
        <v>-</v>
      </c>
      <c r="AU860" s="39" t="str">
        <f t="shared" si="327"/>
        <v>-</v>
      </c>
      <c r="AV860" s="39" t="str">
        <f t="shared" si="328"/>
        <v>-</v>
      </c>
      <c r="AW860" s="39" t="str">
        <f t="shared" si="329"/>
        <v>-</v>
      </c>
      <c r="AX860" s="39" t="str">
        <f t="shared" si="330"/>
        <v>-</v>
      </c>
      <c r="AY860" s="3"/>
      <c r="AZ860" s="26"/>
      <c r="BA860" s="26"/>
      <c r="BB860" s="34"/>
      <c r="BC860" s="26"/>
      <c r="BD860" s="34"/>
      <c r="BE860" s="34"/>
      <c r="BF860" s="34"/>
      <c r="BI860" s="26"/>
    </row>
    <row r="861" spans="1:61" s="4" customFormat="1" ht="13.9" customHeight="1" x14ac:dyDescent="0.25">
      <c r="A861" s="3"/>
      <c r="B861" s="9" t="s">
        <v>921</v>
      </c>
      <c r="C861" s="5"/>
      <c r="D861" s="6"/>
      <c r="E861" s="7"/>
      <c r="F861" s="7"/>
      <c r="G861" s="7"/>
      <c r="H861" s="6"/>
      <c r="I861" s="6"/>
      <c r="J861" s="6">
        <f t="shared" si="331"/>
        <v>0</v>
      </c>
      <c r="K861" s="13" t="str">
        <f t="shared" si="318"/>
        <v>-</v>
      </c>
      <c r="L861" s="6" t="str">
        <f t="shared" si="315"/>
        <v/>
      </c>
      <c r="M861" s="25" t="str">
        <f>IF(I861="","-",IFERROR(VLOOKUP(L861,Segédlisták!$B$3:$C$18,2,0),"-"))</f>
        <v>-</v>
      </c>
      <c r="N861" s="42" t="str">
        <f t="shared" si="316"/>
        <v>-</v>
      </c>
      <c r="O861" s="43"/>
      <c r="P861" s="44" t="str">
        <f t="shared" si="332"/>
        <v>-</v>
      </c>
      <c r="Q861" s="7" t="s">
        <v>1071</v>
      </c>
      <c r="R861" s="1"/>
      <c r="S861" s="1"/>
      <c r="T861" s="17" t="str">
        <f t="shared" si="317"/>
        <v>-</v>
      </c>
      <c r="U861" s="36" t="str">
        <f t="shared" ca="1" si="333"/>
        <v>-</v>
      </c>
      <c r="V861" s="37" t="str">
        <f t="shared" ca="1" si="334"/>
        <v>-</v>
      </c>
      <c r="W861" s="38" t="str">
        <f t="shared" si="335"/>
        <v>-</v>
      </c>
      <c r="X861" s="39" t="str">
        <f t="shared" si="336"/>
        <v>-</v>
      </c>
      <c r="Y861" s="36" t="str">
        <f t="shared" ca="1" si="337"/>
        <v>-</v>
      </c>
      <c r="Z861" s="37" t="str">
        <f t="shared" ca="1" si="338"/>
        <v>-</v>
      </c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39" t="str">
        <f t="shared" si="319"/>
        <v>-</v>
      </c>
      <c r="AN861" s="39" t="str">
        <f t="shared" si="320"/>
        <v>-</v>
      </c>
      <c r="AO861" s="39" t="str">
        <f t="shared" si="321"/>
        <v>-</v>
      </c>
      <c r="AP861" s="39" t="str">
        <f t="shared" si="322"/>
        <v>-</v>
      </c>
      <c r="AQ861" s="39" t="str">
        <f t="shared" si="323"/>
        <v>-</v>
      </c>
      <c r="AR861" s="39" t="str">
        <f t="shared" si="324"/>
        <v>-</v>
      </c>
      <c r="AS861" s="39" t="str">
        <f t="shared" si="325"/>
        <v>-</v>
      </c>
      <c r="AT861" s="39" t="str">
        <f t="shared" si="326"/>
        <v>-</v>
      </c>
      <c r="AU861" s="39" t="str">
        <f t="shared" si="327"/>
        <v>-</v>
      </c>
      <c r="AV861" s="39" t="str">
        <f t="shared" si="328"/>
        <v>-</v>
      </c>
      <c r="AW861" s="39" t="str">
        <f t="shared" si="329"/>
        <v>-</v>
      </c>
      <c r="AX861" s="39" t="str">
        <f t="shared" si="330"/>
        <v>-</v>
      </c>
      <c r="AY861" s="3"/>
      <c r="AZ861" s="26"/>
      <c r="BA861" s="26"/>
      <c r="BB861" s="34"/>
      <c r="BC861" s="26"/>
      <c r="BD861" s="34"/>
      <c r="BE861" s="34"/>
      <c r="BF861" s="34"/>
      <c r="BI861" s="26"/>
    </row>
    <row r="862" spans="1:61" s="4" customFormat="1" ht="13.9" customHeight="1" x14ac:dyDescent="0.25">
      <c r="A862" s="3"/>
      <c r="B862" s="9" t="s">
        <v>922</v>
      </c>
      <c r="C862" s="5"/>
      <c r="D862" s="6"/>
      <c r="E862" s="7"/>
      <c r="F862" s="7"/>
      <c r="G862" s="7"/>
      <c r="H862" s="6"/>
      <c r="I862" s="6"/>
      <c r="J862" s="6">
        <f t="shared" si="331"/>
        <v>0</v>
      </c>
      <c r="K862" s="13" t="str">
        <f t="shared" si="318"/>
        <v>-</v>
      </c>
      <c r="L862" s="6" t="str">
        <f t="shared" si="315"/>
        <v/>
      </c>
      <c r="M862" s="25" t="str">
        <f>IF(I862="","-",IFERROR(VLOOKUP(L862,Segédlisták!$B$3:$C$18,2,0),"-"))</f>
        <v>-</v>
      </c>
      <c r="N862" s="42" t="str">
        <f t="shared" si="316"/>
        <v>-</v>
      </c>
      <c r="O862" s="43"/>
      <c r="P862" s="44" t="str">
        <f t="shared" si="332"/>
        <v>-</v>
      </c>
      <c r="Q862" s="7" t="s">
        <v>1071</v>
      </c>
      <c r="R862" s="1"/>
      <c r="S862" s="1"/>
      <c r="T862" s="17" t="str">
        <f t="shared" si="317"/>
        <v>-</v>
      </c>
      <c r="U862" s="36" t="str">
        <f t="shared" ca="1" si="333"/>
        <v>-</v>
      </c>
      <c r="V862" s="37" t="str">
        <f t="shared" ca="1" si="334"/>
        <v>-</v>
      </c>
      <c r="W862" s="38" t="str">
        <f t="shared" si="335"/>
        <v>-</v>
      </c>
      <c r="X862" s="39" t="str">
        <f t="shared" si="336"/>
        <v>-</v>
      </c>
      <c r="Y862" s="36" t="str">
        <f t="shared" ca="1" si="337"/>
        <v>-</v>
      </c>
      <c r="Z862" s="37" t="str">
        <f t="shared" ca="1" si="338"/>
        <v>-</v>
      </c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39" t="str">
        <f t="shared" si="319"/>
        <v>-</v>
      </c>
      <c r="AN862" s="39" t="str">
        <f t="shared" si="320"/>
        <v>-</v>
      </c>
      <c r="AO862" s="39" t="str">
        <f t="shared" si="321"/>
        <v>-</v>
      </c>
      <c r="AP862" s="39" t="str">
        <f t="shared" si="322"/>
        <v>-</v>
      </c>
      <c r="AQ862" s="39" t="str">
        <f t="shared" si="323"/>
        <v>-</v>
      </c>
      <c r="AR862" s="39" t="str">
        <f t="shared" si="324"/>
        <v>-</v>
      </c>
      <c r="AS862" s="39" t="str">
        <f t="shared" si="325"/>
        <v>-</v>
      </c>
      <c r="AT862" s="39" t="str">
        <f t="shared" si="326"/>
        <v>-</v>
      </c>
      <c r="AU862" s="39" t="str">
        <f t="shared" si="327"/>
        <v>-</v>
      </c>
      <c r="AV862" s="39" t="str">
        <f t="shared" si="328"/>
        <v>-</v>
      </c>
      <c r="AW862" s="39" t="str">
        <f t="shared" si="329"/>
        <v>-</v>
      </c>
      <c r="AX862" s="39" t="str">
        <f t="shared" si="330"/>
        <v>-</v>
      </c>
      <c r="AY862" s="3"/>
      <c r="AZ862" s="26"/>
      <c r="BA862" s="26"/>
      <c r="BB862" s="34"/>
      <c r="BC862" s="26"/>
      <c r="BD862" s="34"/>
      <c r="BE862" s="34"/>
      <c r="BF862" s="34"/>
      <c r="BI862" s="26"/>
    </row>
    <row r="863" spans="1:61" s="4" customFormat="1" ht="13.9" customHeight="1" x14ac:dyDescent="0.25">
      <c r="A863" s="3"/>
      <c r="B863" s="9" t="s">
        <v>923</v>
      </c>
      <c r="C863" s="5"/>
      <c r="D863" s="6"/>
      <c r="E863" s="7"/>
      <c r="F863" s="7"/>
      <c r="G863" s="7"/>
      <c r="H863" s="6"/>
      <c r="I863" s="6"/>
      <c r="J863" s="6">
        <f t="shared" si="331"/>
        <v>0</v>
      </c>
      <c r="K863" s="13" t="str">
        <f t="shared" si="318"/>
        <v>-</v>
      </c>
      <c r="L863" s="6" t="str">
        <f t="shared" si="315"/>
        <v/>
      </c>
      <c r="M863" s="25" t="str">
        <f>IF(I863="","-",IFERROR(VLOOKUP(L863,Segédlisták!$B$3:$C$18,2,0),"-"))</f>
        <v>-</v>
      </c>
      <c r="N863" s="42" t="str">
        <f t="shared" si="316"/>
        <v>-</v>
      </c>
      <c r="O863" s="43"/>
      <c r="P863" s="44" t="str">
        <f t="shared" si="332"/>
        <v>-</v>
      </c>
      <c r="Q863" s="7" t="s">
        <v>1071</v>
      </c>
      <c r="R863" s="1"/>
      <c r="S863" s="1"/>
      <c r="T863" s="17" t="str">
        <f t="shared" si="317"/>
        <v>-</v>
      </c>
      <c r="U863" s="36" t="str">
        <f t="shared" ca="1" si="333"/>
        <v>-</v>
      </c>
      <c r="V863" s="37" t="str">
        <f t="shared" ca="1" si="334"/>
        <v>-</v>
      </c>
      <c r="W863" s="38" t="str">
        <f t="shared" si="335"/>
        <v>-</v>
      </c>
      <c r="X863" s="39" t="str">
        <f t="shared" si="336"/>
        <v>-</v>
      </c>
      <c r="Y863" s="36" t="str">
        <f t="shared" ca="1" si="337"/>
        <v>-</v>
      </c>
      <c r="Z863" s="37" t="str">
        <f t="shared" ca="1" si="338"/>
        <v>-</v>
      </c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39" t="str">
        <f t="shared" si="319"/>
        <v>-</v>
      </c>
      <c r="AN863" s="39" t="str">
        <f t="shared" si="320"/>
        <v>-</v>
      </c>
      <c r="AO863" s="39" t="str">
        <f t="shared" si="321"/>
        <v>-</v>
      </c>
      <c r="AP863" s="39" t="str">
        <f t="shared" si="322"/>
        <v>-</v>
      </c>
      <c r="AQ863" s="39" t="str">
        <f t="shared" si="323"/>
        <v>-</v>
      </c>
      <c r="AR863" s="39" t="str">
        <f t="shared" si="324"/>
        <v>-</v>
      </c>
      <c r="AS863" s="39" t="str">
        <f t="shared" si="325"/>
        <v>-</v>
      </c>
      <c r="AT863" s="39" t="str">
        <f t="shared" si="326"/>
        <v>-</v>
      </c>
      <c r="AU863" s="39" t="str">
        <f t="shared" si="327"/>
        <v>-</v>
      </c>
      <c r="AV863" s="39" t="str">
        <f t="shared" si="328"/>
        <v>-</v>
      </c>
      <c r="AW863" s="39" t="str">
        <f t="shared" si="329"/>
        <v>-</v>
      </c>
      <c r="AX863" s="39" t="str">
        <f t="shared" si="330"/>
        <v>-</v>
      </c>
      <c r="AY863" s="3"/>
      <c r="AZ863" s="26"/>
      <c r="BA863" s="26"/>
      <c r="BB863" s="34"/>
      <c r="BC863" s="26"/>
      <c r="BD863" s="34"/>
      <c r="BE863" s="34"/>
      <c r="BF863" s="34"/>
      <c r="BI863" s="26"/>
    </row>
    <row r="864" spans="1:61" s="4" customFormat="1" ht="13.9" customHeight="1" x14ac:dyDescent="0.25">
      <c r="A864" s="3"/>
      <c r="B864" s="9" t="s">
        <v>924</v>
      </c>
      <c r="C864" s="5"/>
      <c r="D864" s="6"/>
      <c r="E864" s="7"/>
      <c r="F864" s="7"/>
      <c r="G864" s="7"/>
      <c r="H864" s="6"/>
      <c r="I864" s="6"/>
      <c r="J864" s="6">
        <f t="shared" si="331"/>
        <v>0</v>
      </c>
      <c r="K864" s="13" t="str">
        <f t="shared" si="318"/>
        <v>-</v>
      </c>
      <c r="L864" s="6" t="str">
        <f t="shared" si="315"/>
        <v/>
      </c>
      <c r="M864" s="25" t="str">
        <f>IF(I864="","-",IFERROR(VLOOKUP(L864,Segédlisták!$B$3:$C$18,2,0),"-"))</f>
        <v>-</v>
      </c>
      <c r="N864" s="42" t="str">
        <f t="shared" si="316"/>
        <v>-</v>
      </c>
      <c r="O864" s="43"/>
      <c r="P864" s="44" t="str">
        <f t="shared" si="332"/>
        <v>-</v>
      </c>
      <c r="Q864" s="7" t="s">
        <v>1071</v>
      </c>
      <c r="R864" s="1"/>
      <c r="S864" s="1"/>
      <c r="T864" s="17" t="str">
        <f t="shared" si="317"/>
        <v>-</v>
      </c>
      <c r="U864" s="36" t="str">
        <f t="shared" ca="1" si="333"/>
        <v>-</v>
      </c>
      <c r="V864" s="37" t="str">
        <f t="shared" ca="1" si="334"/>
        <v>-</v>
      </c>
      <c r="W864" s="38" t="str">
        <f t="shared" si="335"/>
        <v>-</v>
      </c>
      <c r="X864" s="39" t="str">
        <f t="shared" si="336"/>
        <v>-</v>
      </c>
      <c r="Y864" s="36" t="str">
        <f t="shared" ca="1" si="337"/>
        <v>-</v>
      </c>
      <c r="Z864" s="37" t="str">
        <f t="shared" ca="1" si="338"/>
        <v>-</v>
      </c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39" t="str">
        <f t="shared" si="319"/>
        <v>-</v>
      </c>
      <c r="AN864" s="39" t="str">
        <f t="shared" si="320"/>
        <v>-</v>
      </c>
      <c r="AO864" s="39" t="str">
        <f t="shared" si="321"/>
        <v>-</v>
      </c>
      <c r="AP864" s="39" t="str">
        <f t="shared" si="322"/>
        <v>-</v>
      </c>
      <c r="AQ864" s="39" t="str">
        <f t="shared" si="323"/>
        <v>-</v>
      </c>
      <c r="AR864" s="39" t="str">
        <f t="shared" si="324"/>
        <v>-</v>
      </c>
      <c r="AS864" s="39" t="str">
        <f t="shared" si="325"/>
        <v>-</v>
      </c>
      <c r="AT864" s="39" t="str">
        <f t="shared" si="326"/>
        <v>-</v>
      </c>
      <c r="AU864" s="39" t="str">
        <f t="shared" si="327"/>
        <v>-</v>
      </c>
      <c r="AV864" s="39" t="str">
        <f t="shared" si="328"/>
        <v>-</v>
      </c>
      <c r="AW864" s="39" t="str">
        <f t="shared" si="329"/>
        <v>-</v>
      </c>
      <c r="AX864" s="39" t="str">
        <f t="shared" si="330"/>
        <v>-</v>
      </c>
      <c r="AY864" s="3"/>
      <c r="AZ864" s="26"/>
      <c r="BA864" s="26"/>
      <c r="BB864" s="34"/>
      <c r="BC864" s="26"/>
      <c r="BD864" s="34"/>
      <c r="BE864" s="34"/>
      <c r="BF864" s="34"/>
      <c r="BI864" s="26"/>
    </row>
    <row r="865" spans="1:61" s="4" customFormat="1" ht="13.9" customHeight="1" x14ac:dyDescent="0.25">
      <c r="A865" s="3"/>
      <c r="B865" s="9" t="s">
        <v>925</v>
      </c>
      <c r="C865" s="5"/>
      <c r="D865" s="6"/>
      <c r="E865" s="7"/>
      <c r="F865" s="7"/>
      <c r="G865" s="7"/>
      <c r="H865" s="6"/>
      <c r="I865" s="6"/>
      <c r="J865" s="6">
        <f t="shared" si="331"/>
        <v>0</v>
      </c>
      <c r="K865" s="13" t="str">
        <f t="shared" si="318"/>
        <v>-</v>
      </c>
      <c r="L865" s="6" t="str">
        <f t="shared" si="315"/>
        <v/>
      </c>
      <c r="M865" s="25" t="str">
        <f>IF(I865="","-",IFERROR(VLOOKUP(L865,Segédlisták!$B$3:$C$18,2,0),"-"))</f>
        <v>-</v>
      </c>
      <c r="N865" s="42" t="str">
        <f t="shared" si="316"/>
        <v>-</v>
      </c>
      <c r="O865" s="43"/>
      <c r="P865" s="44" t="str">
        <f t="shared" si="332"/>
        <v>-</v>
      </c>
      <c r="Q865" s="7" t="s">
        <v>1071</v>
      </c>
      <c r="R865" s="1"/>
      <c r="S865" s="1"/>
      <c r="T865" s="17" t="str">
        <f t="shared" si="317"/>
        <v>-</v>
      </c>
      <c r="U865" s="36" t="str">
        <f t="shared" ca="1" si="333"/>
        <v>-</v>
      </c>
      <c r="V865" s="37" t="str">
        <f t="shared" ca="1" si="334"/>
        <v>-</v>
      </c>
      <c r="W865" s="38" t="str">
        <f t="shared" si="335"/>
        <v>-</v>
      </c>
      <c r="X865" s="39" t="str">
        <f t="shared" si="336"/>
        <v>-</v>
      </c>
      <c r="Y865" s="36" t="str">
        <f t="shared" ca="1" si="337"/>
        <v>-</v>
      </c>
      <c r="Z865" s="37" t="str">
        <f t="shared" ca="1" si="338"/>
        <v>-</v>
      </c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39" t="str">
        <f t="shared" si="319"/>
        <v>-</v>
      </c>
      <c r="AN865" s="39" t="str">
        <f t="shared" si="320"/>
        <v>-</v>
      </c>
      <c r="AO865" s="39" t="str">
        <f t="shared" si="321"/>
        <v>-</v>
      </c>
      <c r="AP865" s="39" t="str">
        <f t="shared" si="322"/>
        <v>-</v>
      </c>
      <c r="AQ865" s="39" t="str">
        <f t="shared" si="323"/>
        <v>-</v>
      </c>
      <c r="AR865" s="39" t="str">
        <f t="shared" si="324"/>
        <v>-</v>
      </c>
      <c r="AS865" s="39" t="str">
        <f t="shared" si="325"/>
        <v>-</v>
      </c>
      <c r="AT865" s="39" t="str">
        <f t="shared" si="326"/>
        <v>-</v>
      </c>
      <c r="AU865" s="39" t="str">
        <f t="shared" si="327"/>
        <v>-</v>
      </c>
      <c r="AV865" s="39" t="str">
        <f t="shared" si="328"/>
        <v>-</v>
      </c>
      <c r="AW865" s="39" t="str">
        <f t="shared" si="329"/>
        <v>-</v>
      </c>
      <c r="AX865" s="39" t="str">
        <f t="shared" si="330"/>
        <v>-</v>
      </c>
      <c r="AY865" s="3"/>
      <c r="AZ865" s="26"/>
      <c r="BA865" s="26"/>
      <c r="BB865" s="34"/>
      <c r="BC865" s="26"/>
      <c r="BD865" s="34"/>
      <c r="BE865" s="34"/>
      <c r="BF865" s="34"/>
      <c r="BI865" s="26"/>
    </row>
    <row r="866" spans="1:61" s="4" customFormat="1" ht="13.9" customHeight="1" x14ac:dyDescent="0.25">
      <c r="A866" s="3"/>
      <c r="B866" s="9" t="s">
        <v>926</v>
      </c>
      <c r="C866" s="5"/>
      <c r="D866" s="6"/>
      <c r="E866" s="7"/>
      <c r="F866" s="7"/>
      <c r="G866" s="7"/>
      <c r="H866" s="6"/>
      <c r="I866" s="6"/>
      <c r="J866" s="6">
        <f t="shared" si="331"/>
        <v>0</v>
      </c>
      <c r="K866" s="13" t="str">
        <f t="shared" si="318"/>
        <v>-</v>
      </c>
      <c r="L866" s="6" t="str">
        <f t="shared" si="315"/>
        <v/>
      </c>
      <c r="M866" s="25" t="str">
        <f>IF(I866="","-",IFERROR(VLOOKUP(L866,Segédlisták!$B$3:$C$18,2,0),"-"))</f>
        <v>-</v>
      </c>
      <c r="N866" s="42" t="str">
        <f t="shared" si="316"/>
        <v>-</v>
      </c>
      <c r="O866" s="43"/>
      <c r="P866" s="44" t="str">
        <f t="shared" si="332"/>
        <v>-</v>
      </c>
      <c r="Q866" s="7" t="s">
        <v>1071</v>
      </c>
      <c r="R866" s="1"/>
      <c r="S866" s="1"/>
      <c r="T866" s="17" t="str">
        <f t="shared" si="317"/>
        <v>-</v>
      </c>
      <c r="U866" s="36" t="str">
        <f t="shared" ca="1" si="333"/>
        <v>-</v>
      </c>
      <c r="V866" s="37" t="str">
        <f t="shared" ca="1" si="334"/>
        <v>-</v>
      </c>
      <c r="W866" s="38" t="str">
        <f t="shared" si="335"/>
        <v>-</v>
      </c>
      <c r="X866" s="39" t="str">
        <f t="shared" si="336"/>
        <v>-</v>
      </c>
      <c r="Y866" s="36" t="str">
        <f t="shared" ca="1" si="337"/>
        <v>-</v>
      </c>
      <c r="Z866" s="37" t="str">
        <f t="shared" ca="1" si="338"/>
        <v>-</v>
      </c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39" t="str">
        <f t="shared" si="319"/>
        <v>-</v>
      </c>
      <c r="AN866" s="39" t="str">
        <f t="shared" si="320"/>
        <v>-</v>
      </c>
      <c r="AO866" s="39" t="str">
        <f t="shared" si="321"/>
        <v>-</v>
      </c>
      <c r="AP866" s="39" t="str">
        <f t="shared" si="322"/>
        <v>-</v>
      </c>
      <c r="AQ866" s="39" t="str">
        <f t="shared" si="323"/>
        <v>-</v>
      </c>
      <c r="AR866" s="39" t="str">
        <f t="shared" si="324"/>
        <v>-</v>
      </c>
      <c r="AS866" s="39" t="str">
        <f t="shared" si="325"/>
        <v>-</v>
      </c>
      <c r="AT866" s="39" t="str">
        <f t="shared" si="326"/>
        <v>-</v>
      </c>
      <c r="AU866" s="39" t="str">
        <f t="shared" si="327"/>
        <v>-</v>
      </c>
      <c r="AV866" s="39" t="str">
        <f t="shared" si="328"/>
        <v>-</v>
      </c>
      <c r="AW866" s="39" t="str">
        <f t="shared" si="329"/>
        <v>-</v>
      </c>
      <c r="AX866" s="39" t="str">
        <f t="shared" si="330"/>
        <v>-</v>
      </c>
      <c r="AY866" s="3"/>
      <c r="AZ866" s="26"/>
      <c r="BA866" s="26"/>
      <c r="BB866" s="34"/>
      <c r="BC866" s="26"/>
      <c r="BD866" s="34"/>
      <c r="BE866" s="34"/>
      <c r="BF866" s="34"/>
      <c r="BI866" s="26"/>
    </row>
    <row r="867" spans="1:61" s="4" customFormat="1" ht="13.9" customHeight="1" x14ac:dyDescent="0.25">
      <c r="A867" s="3"/>
      <c r="B867" s="9" t="s">
        <v>927</v>
      </c>
      <c r="C867" s="5"/>
      <c r="D867" s="6"/>
      <c r="E867" s="7"/>
      <c r="F867" s="7"/>
      <c r="G867" s="7"/>
      <c r="H867" s="6"/>
      <c r="I867" s="6"/>
      <c r="J867" s="6">
        <f t="shared" si="331"/>
        <v>0</v>
      </c>
      <c r="K867" s="13" t="str">
        <f t="shared" si="318"/>
        <v>-</v>
      </c>
      <c r="L867" s="6" t="str">
        <f t="shared" si="315"/>
        <v/>
      </c>
      <c r="M867" s="25" t="str">
        <f>IF(I867="","-",IFERROR(VLOOKUP(L867,Segédlisták!$B$3:$C$18,2,0),"-"))</f>
        <v>-</v>
      </c>
      <c r="N867" s="42" t="str">
        <f t="shared" si="316"/>
        <v>-</v>
      </c>
      <c r="O867" s="43"/>
      <c r="P867" s="44" t="str">
        <f t="shared" si="332"/>
        <v>-</v>
      </c>
      <c r="Q867" s="7" t="s">
        <v>1071</v>
      </c>
      <c r="R867" s="1"/>
      <c r="S867" s="1"/>
      <c r="T867" s="17" t="str">
        <f t="shared" si="317"/>
        <v>-</v>
      </c>
      <c r="U867" s="36" t="str">
        <f t="shared" ca="1" si="333"/>
        <v>-</v>
      </c>
      <c r="V867" s="37" t="str">
        <f t="shared" ca="1" si="334"/>
        <v>-</v>
      </c>
      <c r="W867" s="38" t="str">
        <f t="shared" si="335"/>
        <v>-</v>
      </c>
      <c r="X867" s="39" t="str">
        <f t="shared" si="336"/>
        <v>-</v>
      </c>
      <c r="Y867" s="36" t="str">
        <f t="shared" ca="1" si="337"/>
        <v>-</v>
      </c>
      <c r="Z867" s="37" t="str">
        <f t="shared" ca="1" si="338"/>
        <v>-</v>
      </c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39" t="str">
        <f t="shared" si="319"/>
        <v>-</v>
      </c>
      <c r="AN867" s="39" t="str">
        <f t="shared" si="320"/>
        <v>-</v>
      </c>
      <c r="AO867" s="39" t="str">
        <f t="shared" si="321"/>
        <v>-</v>
      </c>
      <c r="AP867" s="39" t="str">
        <f t="shared" si="322"/>
        <v>-</v>
      </c>
      <c r="AQ867" s="39" t="str">
        <f t="shared" si="323"/>
        <v>-</v>
      </c>
      <c r="AR867" s="39" t="str">
        <f t="shared" si="324"/>
        <v>-</v>
      </c>
      <c r="AS867" s="39" t="str">
        <f t="shared" si="325"/>
        <v>-</v>
      </c>
      <c r="AT867" s="39" t="str">
        <f t="shared" si="326"/>
        <v>-</v>
      </c>
      <c r="AU867" s="39" t="str">
        <f t="shared" si="327"/>
        <v>-</v>
      </c>
      <c r="AV867" s="39" t="str">
        <f t="shared" si="328"/>
        <v>-</v>
      </c>
      <c r="AW867" s="39" t="str">
        <f t="shared" si="329"/>
        <v>-</v>
      </c>
      <c r="AX867" s="39" t="str">
        <f t="shared" si="330"/>
        <v>-</v>
      </c>
      <c r="AY867" s="3"/>
      <c r="AZ867" s="26"/>
      <c r="BA867" s="26"/>
      <c r="BB867" s="34"/>
      <c r="BC867" s="26"/>
      <c r="BD867" s="34"/>
      <c r="BE867" s="34"/>
      <c r="BF867" s="34"/>
      <c r="BI867" s="26"/>
    </row>
    <row r="868" spans="1:61" s="4" customFormat="1" ht="13.9" customHeight="1" x14ac:dyDescent="0.25">
      <c r="A868" s="3"/>
      <c r="B868" s="9" t="s">
        <v>928</v>
      </c>
      <c r="C868" s="5"/>
      <c r="D868" s="6"/>
      <c r="E868" s="7"/>
      <c r="F868" s="7"/>
      <c r="G868" s="7"/>
      <c r="H868" s="6"/>
      <c r="I868" s="6"/>
      <c r="J868" s="6">
        <f t="shared" si="331"/>
        <v>0</v>
      </c>
      <c r="K868" s="13" t="str">
        <f t="shared" si="318"/>
        <v>-</v>
      </c>
      <c r="L868" s="6" t="str">
        <f t="shared" si="315"/>
        <v/>
      </c>
      <c r="M868" s="25" t="str">
        <f>IF(I868="","-",IFERROR(VLOOKUP(L868,Segédlisták!$B$3:$C$18,2,0),"-"))</f>
        <v>-</v>
      </c>
      <c r="N868" s="42" t="str">
        <f t="shared" si="316"/>
        <v>-</v>
      </c>
      <c r="O868" s="43"/>
      <c r="P868" s="44" t="str">
        <f t="shared" si="332"/>
        <v>-</v>
      </c>
      <c r="Q868" s="7" t="s">
        <v>1071</v>
      </c>
      <c r="R868" s="1"/>
      <c r="S868" s="1"/>
      <c r="T868" s="17" t="str">
        <f t="shared" si="317"/>
        <v>-</v>
      </c>
      <c r="U868" s="36" t="str">
        <f t="shared" ca="1" si="333"/>
        <v>-</v>
      </c>
      <c r="V868" s="37" t="str">
        <f t="shared" ca="1" si="334"/>
        <v>-</v>
      </c>
      <c r="W868" s="38" t="str">
        <f t="shared" si="335"/>
        <v>-</v>
      </c>
      <c r="X868" s="39" t="str">
        <f t="shared" si="336"/>
        <v>-</v>
      </c>
      <c r="Y868" s="36" t="str">
        <f t="shared" ca="1" si="337"/>
        <v>-</v>
      </c>
      <c r="Z868" s="37" t="str">
        <f t="shared" ca="1" si="338"/>
        <v>-</v>
      </c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39" t="str">
        <f t="shared" si="319"/>
        <v>-</v>
      </c>
      <c r="AN868" s="39" t="str">
        <f t="shared" si="320"/>
        <v>-</v>
      </c>
      <c r="AO868" s="39" t="str">
        <f t="shared" si="321"/>
        <v>-</v>
      </c>
      <c r="AP868" s="39" t="str">
        <f t="shared" si="322"/>
        <v>-</v>
      </c>
      <c r="AQ868" s="39" t="str">
        <f t="shared" si="323"/>
        <v>-</v>
      </c>
      <c r="AR868" s="39" t="str">
        <f t="shared" si="324"/>
        <v>-</v>
      </c>
      <c r="AS868" s="39" t="str">
        <f t="shared" si="325"/>
        <v>-</v>
      </c>
      <c r="AT868" s="39" t="str">
        <f t="shared" si="326"/>
        <v>-</v>
      </c>
      <c r="AU868" s="39" t="str">
        <f t="shared" si="327"/>
        <v>-</v>
      </c>
      <c r="AV868" s="39" t="str">
        <f t="shared" si="328"/>
        <v>-</v>
      </c>
      <c r="AW868" s="39" t="str">
        <f t="shared" si="329"/>
        <v>-</v>
      </c>
      <c r="AX868" s="39" t="str">
        <f t="shared" si="330"/>
        <v>-</v>
      </c>
      <c r="AY868" s="3"/>
      <c r="AZ868" s="26"/>
      <c r="BA868" s="26"/>
      <c r="BB868" s="34"/>
      <c r="BC868" s="26"/>
      <c r="BD868" s="34"/>
      <c r="BE868" s="34"/>
      <c r="BF868" s="34"/>
      <c r="BI868" s="26"/>
    </row>
    <row r="869" spans="1:61" s="4" customFormat="1" ht="13.9" customHeight="1" x14ac:dyDescent="0.25">
      <c r="A869" s="3"/>
      <c r="B869" s="9" t="s">
        <v>929</v>
      </c>
      <c r="C869" s="5"/>
      <c r="D869" s="6"/>
      <c r="E869" s="7"/>
      <c r="F869" s="7"/>
      <c r="G869" s="7"/>
      <c r="H869" s="6"/>
      <c r="I869" s="6"/>
      <c r="J869" s="6">
        <f t="shared" si="331"/>
        <v>0</v>
      </c>
      <c r="K869" s="13" t="str">
        <f t="shared" si="318"/>
        <v>-</v>
      </c>
      <c r="L869" s="6" t="str">
        <f t="shared" si="315"/>
        <v/>
      </c>
      <c r="M869" s="25" t="str">
        <f>IF(I869="","-",IFERROR(VLOOKUP(L869,Segédlisták!$B$3:$C$18,2,0),"-"))</f>
        <v>-</v>
      </c>
      <c r="N869" s="42" t="str">
        <f t="shared" si="316"/>
        <v>-</v>
      </c>
      <c r="O869" s="43"/>
      <c r="P869" s="44" t="str">
        <f t="shared" si="332"/>
        <v>-</v>
      </c>
      <c r="Q869" s="7" t="s">
        <v>1071</v>
      </c>
      <c r="R869" s="1"/>
      <c r="S869" s="1"/>
      <c r="T869" s="17" t="str">
        <f t="shared" si="317"/>
        <v>-</v>
      </c>
      <c r="U869" s="36" t="str">
        <f t="shared" ca="1" si="333"/>
        <v>-</v>
      </c>
      <c r="V869" s="37" t="str">
        <f t="shared" ca="1" si="334"/>
        <v>-</v>
      </c>
      <c r="W869" s="38" t="str">
        <f t="shared" si="335"/>
        <v>-</v>
      </c>
      <c r="X869" s="39" t="str">
        <f t="shared" si="336"/>
        <v>-</v>
      </c>
      <c r="Y869" s="36" t="str">
        <f t="shared" ca="1" si="337"/>
        <v>-</v>
      </c>
      <c r="Z869" s="37" t="str">
        <f t="shared" ca="1" si="338"/>
        <v>-</v>
      </c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39" t="str">
        <f t="shared" si="319"/>
        <v>-</v>
      </c>
      <c r="AN869" s="39" t="str">
        <f t="shared" si="320"/>
        <v>-</v>
      </c>
      <c r="AO869" s="39" t="str">
        <f t="shared" si="321"/>
        <v>-</v>
      </c>
      <c r="AP869" s="39" t="str">
        <f t="shared" si="322"/>
        <v>-</v>
      </c>
      <c r="AQ869" s="39" t="str">
        <f t="shared" si="323"/>
        <v>-</v>
      </c>
      <c r="AR869" s="39" t="str">
        <f t="shared" si="324"/>
        <v>-</v>
      </c>
      <c r="AS869" s="39" t="str">
        <f t="shared" si="325"/>
        <v>-</v>
      </c>
      <c r="AT869" s="39" t="str">
        <f t="shared" si="326"/>
        <v>-</v>
      </c>
      <c r="AU869" s="39" t="str">
        <f t="shared" si="327"/>
        <v>-</v>
      </c>
      <c r="AV869" s="39" t="str">
        <f t="shared" si="328"/>
        <v>-</v>
      </c>
      <c r="AW869" s="39" t="str">
        <f t="shared" si="329"/>
        <v>-</v>
      </c>
      <c r="AX869" s="39" t="str">
        <f t="shared" si="330"/>
        <v>-</v>
      </c>
      <c r="AY869" s="3"/>
      <c r="AZ869" s="26"/>
      <c r="BA869" s="26"/>
      <c r="BB869" s="34"/>
      <c r="BC869" s="26"/>
      <c r="BD869" s="34"/>
      <c r="BE869" s="34"/>
      <c r="BF869" s="34"/>
      <c r="BI869" s="26"/>
    </row>
    <row r="870" spans="1:61" s="4" customFormat="1" ht="13.9" customHeight="1" x14ac:dyDescent="0.25">
      <c r="A870" s="3"/>
      <c r="B870" s="9" t="s">
        <v>930</v>
      </c>
      <c r="C870" s="5"/>
      <c r="D870" s="6"/>
      <c r="E870" s="7"/>
      <c r="F870" s="7"/>
      <c r="G870" s="7"/>
      <c r="H870" s="6"/>
      <c r="I870" s="6"/>
      <c r="J870" s="6">
        <f t="shared" si="331"/>
        <v>0</v>
      </c>
      <c r="K870" s="13" t="str">
        <f t="shared" si="318"/>
        <v>-</v>
      </c>
      <c r="L870" s="6" t="str">
        <f t="shared" si="315"/>
        <v/>
      </c>
      <c r="M870" s="25" t="str">
        <f>IF(I870="","-",IFERROR(VLOOKUP(L870,Segédlisták!$B$3:$C$18,2,0),"-"))</f>
        <v>-</v>
      </c>
      <c r="N870" s="42" t="str">
        <f t="shared" si="316"/>
        <v>-</v>
      </c>
      <c r="O870" s="43"/>
      <c r="P870" s="44" t="str">
        <f t="shared" si="332"/>
        <v>-</v>
      </c>
      <c r="Q870" s="7" t="s">
        <v>1071</v>
      </c>
      <c r="R870" s="1"/>
      <c r="S870" s="1"/>
      <c r="T870" s="17" t="str">
        <f t="shared" si="317"/>
        <v>-</v>
      </c>
      <c r="U870" s="36" t="str">
        <f t="shared" ca="1" si="333"/>
        <v>-</v>
      </c>
      <c r="V870" s="37" t="str">
        <f t="shared" ca="1" si="334"/>
        <v>-</v>
      </c>
      <c r="W870" s="38" t="str">
        <f t="shared" si="335"/>
        <v>-</v>
      </c>
      <c r="X870" s="39" t="str">
        <f t="shared" si="336"/>
        <v>-</v>
      </c>
      <c r="Y870" s="36" t="str">
        <f t="shared" ca="1" si="337"/>
        <v>-</v>
      </c>
      <c r="Z870" s="37" t="str">
        <f t="shared" ca="1" si="338"/>
        <v>-</v>
      </c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39" t="str">
        <f t="shared" si="319"/>
        <v>-</v>
      </c>
      <c r="AN870" s="39" t="str">
        <f t="shared" si="320"/>
        <v>-</v>
      </c>
      <c r="AO870" s="39" t="str">
        <f t="shared" si="321"/>
        <v>-</v>
      </c>
      <c r="AP870" s="39" t="str">
        <f t="shared" si="322"/>
        <v>-</v>
      </c>
      <c r="AQ870" s="39" t="str">
        <f t="shared" si="323"/>
        <v>-</v>
      </c>
      <c r="AR870" s="39" t="str">
        <f t="shared" si="324"/>
        <v>-</v>
      </c>
      <c r="AS870" s="39" t="str">
        <f t="shared" si="325"/>
        <v>-</v>
      </c>
      <c r="AT870" s="39" t="str">
        <f t="shared" si="326"/>
        <v>-</v>
      </c>
      <c r="AU870" s="39" t="str">
        <f t="shared" si="327"/>
        <v>-</v>
      </c>
      <c r="AV870" s="39" t="str">
        <f t="shared" si="328"/>
        <v>-</v>
      </c>
      <c r="AW870" s="39" t="str">
        <f t="shared" si="329"/>
        <v>-</v>
      </c>
      <c r="AX870" s="39" t="str">
        <f t="shared" si="330"/>
        <v>-</v>
      </c>
      <c r="AY870" s="3"/>
      <c r="AZ870" s="26"/>
      <c r="BA870" s="26"/>
      <c r="BB870" s="34"/>
      <c r="BC870" s="26"/>
      <c r="BD870" s="34"/>
      <c r="BE870" s="34"/>
      <c r="BF870" s="34"/>
      <c r="BI870" s="26"/>
    </row>
    <row r="871" spans="1:61" s="4" customFormat="1" ht="13.9" customHeight="1" x14ac:dyDescent="0.25">
      <c r="A871" s="3"/>
      <c r="B871" s="9" t="s">
        <v>931</v>
      </c>
      <c r="C871" s="5"/>
      <c r="D871" s="6"/>
      <c r="E871" s="7"/>
      <c r="F871" s="7"/>
      <c r="G871" s="7"/>
      <c r="H871" s="6"/>
      <c r="I871" s="6"/>
      <c r="J871" s="6">
        <f t="shared" si="331"/>
        <v>0</v>
      </c>
      <c r="K871" s="13" t="str">
        <f t="shared" si="318"/>
        <v>-</v>
      </c>
      <c r="L871" s="6" t="str">
        <f t="shared" si="315"/>
        <v/>
      </c>
      <c r="M871" s="25" t="str">
        <f>IF(I871="","-",IFERROR(VLOOKUP(L871,Segédlisták!$B$3:$C$18,2,0),"-"))</f>
        <v>-</v>
      </c>
      <c r="N871" s="42" t="str">
        <f t="shared" si="316"/>
        <v>-</v>
      </c>
      <c r="O871" s="43"/>
      <c r="P871" s="44" t="str">
        <f t="shared" si="332"/>
        <v>-</v>
      </c>
      <c r="Q871" s="7" t="s">
        <v>1071</v>
      </c>
      <c r="R871" s="1"/>
      <c r="S871" s="1"/>
      <c r="T871" s="17" t="str">
        <f t="shared" si="317"/>
        <v>-</v>
      </c>
      <c r="U871" s="36" t="str">
        <f t="shared" ca="1" si="333"/>
        <v>-</v>
      </c>
      <c r="V871" s="37" t="str">
        <f t="shared" ca="1" si="334"/>
        <v>-</v>
      </c>
      <c r="W871" s="38" t="str">
        <f t="shared" si="335"/>
        <v>-</v>
      </c>
      <c r="X871" s="39" t="str">
        <f t="shared" si="336"/>
        <v>-</v>
      </c>
      <c r="Y871" s="36" t="str">
        <f t="shared" ca="1" si="337"/>
        <v>-</v>
      </c>
      <c r="Z871" s="37" t="str">
        <f t="shared" ca="1" si="338"/>
        <v>-</v>
      </c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39" t="str">
        <f t="shared" si="319"/>
        <v>-</v>
      </c>
      <c r="AN871" s="39" t="str">
        <f t="shared" si="320"/>
        <v>-</v>
      </c>
      <c r="AO871" s="39" t="str">
        <f t="shared" si="321"/>
        <v>-</v>
      </c>
      <c r="AP871" s="39" t="str">
        <f t="shared" si="322"/>
        <v>-</v>
      </c>
      <c r="AQ871" s="39" t="str">
        <f t="shared" si="323"/>
        <v>-</v>
      </c>
      <c r="AR871" s="39" t="str">
        <f t="shared" si="324"/>
        <v>-</v>
      </c>
      <c r="AS871" s="39" t="str">
        <f t="shared" si="325"/>
        <v>-</v>
      </c>
      <c r="AT871" s="39" t="str">
        <f t="shared" si="326"/>
        <v>-</v>
      </c>
      <c r="AU871" s="39" t="str">
        <f t="shared" si="327"/>
        <v>-</v>
      </c>
      <c r="AV871" s="39" t="str">
        <f t="shared" si="328"/>
        <v>-</v>
      </c>
      <c r="AW871" s="39" t="str">
        <f t="shared" si="329"/>
        <v>-</v>
      </c>
      <c r="AX871" s="39" t="str">
        <f t="shared" si="330"/>
        <v>-</v>
      </c>
      <c r="AY871" s="3"/>
      <c r="AZ871" s="26"/>
      <c r="BA871" s="26"/>
      <c r="BB871" s="34"/>
      <c r="BC871" s="26"/>
      <c r="BD871" s="34"/>
      <c r="BE871" s="34"/>
      <c r="BF871" s="34"/>
      <c r="BI871" s="26"/>
    </row>
    <row r="872" spans="1:61" s="4" customFormat="1" ht="13.9" customHeight="1" x14ac:dyDescent="0.25">
      <c r="A872" s="3"/>
      <c r="B872" s="9" t="s">
        <v>932</v>
      </c>
      <c r="C872" s="5"/>
      <c r="D872" s="6"/>
      <c r="E872" s="7"/>
      <c r="F872" s="7"/>
      <c r="G872" s="7"/>
      <c r="H872" s="6"/>
      <c r="I872" s="6"/>
      <c r="J872" s="6">
        <f t="shared" si="331"/>
        <v>0</v>
      </c>
      <c r="K872" s="13" t="str">
        <f t="shared" si="318"/>
        <v>-</v>
      </c>
      <c r="L872" s="6" t="str">
        <f t="shared" si="315"/>
        <v/>
      </c>
      <c r="M872" s="25" t="str">
        <f>IF(I872="","-",IFERROR(VLOOKUP(L872,Segédlisták!$B$3:$C$18,2,0),"-"))</f>
        <v>-</v>
      </c>
      <c r="N872" s="42" t="str">
        <f t="shared" si="316"/>
        <v>-</v>
      </c>
      <c r="O872" s="43"/>
      <c r="P872" s="44" t="str">
        <f t="shared" si="332"/>
        <v>-</v>
      </c>
      <c r="Q872" s="7" t="s">
        <v>1071</v>
      </c>
      <c r="R872" s="1"/>
      <c r="S872" s="1"/>
      <c r="T872" s="17" t="str">
        <f t="shared" si="317"/>
        <v>-</v>
      </c>
      <c r="U872" s="36" t="str">
        <f t="shared" ca="1" si="333"/>
        <v>-</v>
      </c>
      <c r="V872" s="37" t="str">
        <f t="shared" ca="1" si="334"/>
        <v>-</v>
      </c>
      <c r="W872" s="38" t="str">
        <f t="shared" si="335"/>
        <v>-</v>
      </c>
      <c r="X872" s="39" t="str">
        <f t="shared" si="336"/>
        <v>-</v>
      </c>
      <c r="Y872" s="36" t="str">
        <f t="shared" ca="1" si="337"/>
        <v>-</v>
      </c>
      <c r="Z872" s="37" t="str">
        <f t="shared" ca="1" si="338"/>
        <v>-</v>
      </c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39" t="str">
        <f t="shared" si="319"/>
        <v>-</v>
      </c>
      <c r="AN872" s="39" t="str">
        <f t="shared" si="320"/>
        <v>-</v>
      </c>
      <c r="AO872" s="39" t="str">
        <f t="shared" si="321"/>
        <v>-</v>
      </c>
      <c r="AP872" s="39" t="str">
        <f t="shared" si="322"/>
        <v>-</v>
      </c>
      <c r="AQ872" s="39" t="str">
        <f t="shared" si="323"/>
        <v>-</v>
      </c>
      <c r="AR872" s="39" t="str">
        <f t="shared" si="324"/>
        <v>-</v>
      </c>
      <c r="AS872" s="39" t="str">
        <f t="shared" si="325"/>
        <v>-</v>
      </c>
      <c r="AT872" s="39" t="str">
        <f t="shared" si="326"/>
        <v>-</v>
      </c>
      <c r="AU872" s="39" t="str">
        <f t="shared" si="327"/>
        <v>-</v>
      </c>
      <c r="AV872" s="39" t="str">
        <f t="shared" si="328"/>
        <v>-</v>
      </c>
      <c r="AW872" s="39" t="str">
        <f t="shared" si="329"/>
        <v>-</v>
      </c>
      <c r="AX872" s="39" t="str">
        <f t="shared" si="330"/>
        <v>-</v>
      </c>
      <c r="AY872" s="3"/>
      <c r="AZ872" s="26"/>
      <c r="BA872" s="26"/>
      <c r="BB872" s="34"/>
      <c r="BC872" s="26"/>
      <c r="BD872" s="34"/>
      <c r="BE872" s="34"/>
      <c r="BF872" s="34"/>
      <c r="BI872" s="26"/>
    </row>
    <row r="873" spans="1:61" s="4" customFormat="1" ht="13.9" customHeight="1" x14ac:dyDescent="0.25">
      <c r="A873" s="3"/>
      <c r="B873" s="9" t="s">
        <v>933</v>
      </c>
      <c r="C873" s="5"/>
      <c r="D873" s="6"/>
      <c r="E873" s="7"/>
      <c r="F873" s="7"/>
      <c r="G873" s="7"/>
      <c r="H873" s="6"/>
      <c r="I873" s="6"/>
      <c r="J873" s="6">
        <f t="shared" si="331"/>
        <v>0</v>
      </c>
      <c r="K873" s="13" t="str">
        <f t="shared" si="318"/>
        <v>-</v>
      </c>
      <c r="L873" s="6" t="str">
        <f t="shared" si="315"/>
        <v/>
      </c>
      <c r="M873" s="25" t="str">
        <f>IF(I873="","-",IFERROR(VLOOKUP(L873,Segédlisták!$B$3:$C$18,2,0),"-"))</f>
        <v>-</v>
      </c>
      <c r="N873" s="42" t="str">
        <f t="shared" si="316"/>
        <v>-</v>
      </c>
      <c r="O873" s="43"/>
      <c r="P873" s="44" t="str">
        <f t="shared" si="332"/>
        <v>-</v>
      </c>
      <c r="Q873" s="7" t="s">
        <v>1071</v>
      </c>
      <c r="R873" s="1"/>
      <c r="S873" s="1"/>
      <c r="T873" s="17" t="str">
        <f t="shared" si="317"/>
        <v>-</v>
      </c>
      <c r="U873" s="36" t="str">
        <f t="shared" ca="1" si="333"/>
        <v>-</v>
      </c>
      <c r="V873" s="37" t="str">
        <f t="shared" ca="1" si="334"/>
        <v>-</v>
      </c>
      <c r="W873" s="38" t="str">
        <f t="shared" si="335"/>
        <v>-</v>
      </c>
      <c r="X873" s="39" t="str">
        <f t="shared" si="336"/>
        <v>-</v>
      </c>
      <c r="Y873" s="36" t="str">
        <f t="shared" ca="1" si="337"/>
        <v>-</v>
      </c>
      <c r="Z873" s="37" t="str">
        <f t="shared" ca="1" si="338"/>
        <v>-</v>
      </c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39" t="str">
        <f t="shared" si="319"/>
        <v>-</v>
      </c>
      <c r="AN873" s="39" t="str">
        <f t="shared" si="320"/>
        <v>-</v>
      </c>
      <c r="AO873" s="39" t="str">
        <f t="shared" si="321"/>
        <v>-</v>
      </c>
      <c r="AP873" s="39" t="str">
        <f t="shared" si="322"/>
        <v>-</v>
      </c>
      <c r="AQ873" s="39" t="str">
        <f t="shared" si="323"/>
        <v>-</v>
      </c>
      <c r="AR873" s="39" t="str">
        <f t="shared" si="324"/>
        <v>-</v>
      </c>
      <c r="AS873" s="39" t="str">
        <f t="shared" si="325"/>
        <v>-</v>
      </c>
      <c r="AT873" s="39" t="str">
        <f t="shared" si="326"/>
        <v>-</v>
      </c>
      <c r="AU873" s="39" t="str">
        <f t="shared" si="327"/>
        <v>-</v>
      </c>
      <c r="AV873" s="39" t="str">
        <f t="shared" si="328"/>
        <v>-</v>
      </c>
      <c r="AW873" s="39" t="str">
        <f t="shared" si="329"/>
        <v>-</v>
      </c>
      <c r="AX873" s="39" t="str">
        <f t="shared" si="330"/>
        <v>-</v>
      </c>
      <c r="AY873" s="3"/>
      <c r="AZ873" s="26"/>
      <c r="BA873" s="26"/>
      <c r="BB873" s="34"/>
      <c r="BC873" s="26"/>
      <c r="BD873" s="34"/>
      <c r="BE873" s="34"/>
      <c r="BF873" s="34"/>
      <c r="BI873" s="26"/>
    </row>
    <row r="874" spans="1:61" s="4" customFormat="1" ht="13.9" customHeight="1" x14ac:dyDescent="0.25">
      <c r="A874" s="3"/>
      <c r="B874" s="9" t="s">
        <v>934</v>
      </c>
      <c r="C874" s="5"/>
      <c r="D874" s="6"/>
      <c r="E874" s="7"/>
      <c r="F874" s="7"/>
      <c r="G874" s="7"/>
      <c r="H874" s="6"/>
      <c r="I874" s="6"/>
      <c r="J874" s="6">
        <f t="shared" si="331"/>
        <v>0</v>
      </c>
      <c r="K874" s="13" t="str">
        <f t="shared" si="318"/>
        <v>-</v>
      </c>
      <c r="L874" s="6" t="str">
        <f t="shared" si="315"/>
        <v/>
      </c>
      <c r="M874" s="25" t="str">
        <f>IF(I874="","-",IFERROR(VLOOKUP(L874,Segédlisták!$B$3:$C$18,2,0),"-"))</f>
        <v>-</v>
      </c>
      <c r="N874" s="42" t="str">
        <f t="shared" si="316"/>
        <v>-</v>
      </c>
      <c r="O874" s="43"/>
      <c r="P874" s="44" t="str">
        <f t="shared" si="332"/>
        <v>-</v>
      </c>
      <c r="Q874" s="7" t="s">
        <v>1071</v>
      </c>
      <c r="R874" s="1"/>
      <c r="S874" s="1"/>
      <c r="T874" s="17" t="str">
        <f t="shared" si="317"/>
        <v>-</v>
      </c>
      <c r="U874" s="36" t="str">
        <f t="shared" ca="1" si="333"/>
        <v>-</v>
      </c>
      <c r="V874" s="37" t="str">
        <f t="shared" ca="1" si="334"/>
        <v>-</v>
      </c>
      <c r="W874" s="38" t="str">
        <f t="shared" si="335"/>
        <v>-</v>
      </c>
      <c r="X874" s="39" t="str">
        <f t="shared" si="336"/>
        <v>-</v>
      </c>
      <c r="Y874" s="36" t="str">
        <f t="shared" ca="1" si="337"/>
        <v>-</v>
      </c>
      <c r="Z874" s="37" t="str">
        <f t="shared" ca="1" si="338"/>
        <v>-</v>
      </c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39" t="str">
        <f t="shared" si="319"/>
        <v>-</v>
      </c>
      <c r="AN874" s="39" t="str">
        <f t="shared" si="320"/>
        <v>-</v>
      </c>
      <c r="AO874" s="39" t="str">
        <f t="shared" si="321"/>
        <v>-</v>
      </c>
      <c r="AP874" s="39" t="str">
        <f t="shared" si="322"/>
        <v>-</v>
      </c>
      <c r="AQ874" s="39" t="str">
        <f t="shared" si="323"/>
        <v>-</v>
      </c>
      <c r="AR874" s="39" t="str">
        <f t="shared" si="324"/>
        <v>-</v>
      </c>
      <c r="AS874" s="39" t="str">
        <f t="shared" si="325"/>
        <v>-</v>
      </c>
      <c r="AT874" s="39" t="str">
        <f t="shared" si="326"/>
        <v>-</v>
      </c>
      <c r="AU874" s="39" t="str">
        <f t="shared" si="327"/>
        <v>-</v>
      </c>
      <c r="AV874" s="39" t="str">
        <f t="shared" si="328"/>
        <v>-</v>
      </c>
      <c r="AW874" s="39" t="str">
        <f t="shared" si="329"/>
        <v>-</v>
      </c>
      <c r="AX874" s="39" t="str">
        <f t="shared" si="330"/>
        <v>-</v>
      </c>
      <c r="AY874" s="3"/>
      <c r="AZ874" s="26"/>
      <c r="BA874" s="26"/>
      <c r="BB874" s="34"/>
      <c r="BC874" s="26"/>
      <c r="BD874" s="34"/>
      <c r="BE874" s="34"/>
      <c r="BF874" s="34"/>
      <c r="BI874" s="26"/>
    </row>
    <row r="875" spans="1:61" s="4" customFormat="1" ht="13.9" customHeight="1" x14ac:dyDescent="0.25">
      <c r="A875" s="3"/>
      <c r="B875" s="9" t="s">
        <v>935</v>
      </c>
      <c r="C875" s="5"/>
      <c r="D875" s="6"/>
      <c r="E875" s="7"/>
      <c r="F875" s="7"/>
      <c r="G875" s="7"/>
      <c r="H875" s="6"/>
      <c r="I875" s="6"/>
      <c r="J875" s="6">
        <f t="shared" si="331"/>
        <v>0</v>
      </c>
      <c r="K875" s="13" t="str">
        <f t="shared" si="318"/>
        <v>-</v>
      </c>
      <c r="L875" s="6" t="str">
        <f t="shared" si="315"/>
        <v/>
      </c>
      <c r="M875" s="25" t="str">
        <f>IF(I875="","-",IFERROR(VLOOKUP(L875,Segédlisták!$B$3:$C$18,2,0),"-"))</f>
        <v>-</v>
      </c>
      <c r="N875" s="42" t="str">
        <f t="shared" si="316"/>
        <v>-</v>
      </c>
      <c r="O875" s="43"/>
      <c r="P875" s="44" t="str">
        <f t="shared" si="332"/>
        <v>-</v>
      </c>
      <c r="Q875" s="7" t="s">
        <v>1071</v>
      </c>
      <c r="R875" s="1"/>
      <c r="S875" s="1"/>
      <c r="T875" s="17" t="str">
        <f t="shared" si="317"/>
        <v>-</v>
      </c>
      <c r="U875" s="36" t="str">
        <f t="shared" ca="1" si="333"/>
        <v>-</v>
      </c>
      <c r="V875" s="37" t="str">
        <f t="shared" ca="1" si="334"/>
        <v>-</v>
      </c>
      <c r="W875" s="38" t="str">
        <f t="shared" si="335"/>
        <v>-</v>
      </c>
      <c r="X875" s="39" t="str">
        <f t="shared" si="336"/>
        <v>-</v>
      </c>
      <c r="Y875" s="36" t="str">
        <f t="shared" ca="1" si="337"/>
        <v>-</v>
      </c>
      <c r="Z875" s="37" t="str">
        <f t="shared" ca="1" si="338"/>
        <v>-</v>
      </c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39" t="str">
        <f t="shared" si="319"/>
        <v>-</v>
      </c>
      <c r="AN875" s="39" t="str">
        <f t="shared" si="320"/>
        <v>-</v>
      </c>
      <c r="AO875" s="39" t="str">
        <f t="shared" si="321"/>
        <v>-</v>
      </c>
      <c r="AP875" s="39" t="str">
        <f t="shared" si="322"/>
        <v>-</v>
      </c>
      <c r="AQ875" s="39" t="str">
        <f t="shared" si="323"/>
        <v>-</v>
      </c>
      <c r="AR875" s="39" t="str">
        <f t="shared" si="324"/>
        <v>-</v>
      </c>
      <c r="AS875" s="39" t="str">
        <f t="shared" si="325"/>
        <v>-</v>
      </c>
      <c r="AT875" s="39" t="str">
        <f t="shared" si="326"/>
        <v>-</v>
      </c>
      <c r="AU875" s="39" t="str">
        <f t="shared" si="327"/>
        <v>-</v>
      </c>
      <c r="AV875" s="39" t="str">
        <f t="shared" si="328"/>
        <v>-</v>
      </c>
      <c r="AW875" s="39" t="str">
        <f t="shared" si="329"/>
        <v>-</v>
      </c>
      <c r="AX875" s="39" t="str">
        <f t="shared" si="330"/>
        <v>-</v>
      </c>
      <c r="AY875" s="3"/>
      <c r="AZ875" s="26"/>
      <c r="BA875" s="26"/>
      <c r="BB875" s="34"/>
      <c r="BC875" s="26"/>
      <c r="BD875" s="34"/>
      <c r="BE875" s="34"/>
      <c r="BF875" s="34"/>
      <c r="BI875" s="26"/>
    </row>
    <row r="876" spans="1:61" s="4" customFormat="1" ht="13.9" customHeight="1" x14ac:dyDescent="0.25">
      <c r="A876" s="3"/>
      <c r="B876" s="9" t="s">
        <v>936</v>
      </c>
      <c r="C876" s="5"/>
      <c r="D876" s="6"/>
      <c r="E876" s="7"/>
      <c r="F876" s="7"/>
      <c r="G876" s="7"/>
      <c r="H876" s="6"/>
      <c r="I876" s="6"/>
      <c r="J876" s="6">
        <f t="shared" si="331"/>
        <v>0</v>
      </c>
      <c r="K876" s="13" t="str">
        <f t="shared" si="318"/>
        <v>-</v>
      </c>
      <c r="L876" s="6" t="str">
        <f t="shared" si="315"/>
        <v/>
      </c>
      <c r="M876" s="25" t="str">
        <f>IF(I876="","-",IFERROR(VLOOKUP(L876,Segédlisták!$B$3:$C$18,2,0),"-"))</f>
        <v>-</v>
      </c>
      <c r="N876" s="42" t="str">
        <f t="shared" si="316"/>
        <v>-</v>
      </c>
      <c r="O876" s="43"/>
      <c r="P876" s="44" t="str">
        <f t="shared" si="332"/>
        <v>-</v>
      </c>
      <c r="Q876" s="7" t="s">
        <v>1071</v>
      </c>
      <c r="R876" s="1"/>
      <c r="S876" s="1"/>
      <c r="T876" s="17" t="str">
        <f t="shared" si="317"/>
        <v>-</v>
      </c>
      <c r="U876" s="36" t="str">
        <f t="shared" ca="1" si="333"/>
        <v>-</v>
      </c>
      <c r="V876" s="37" t="str">
        <f t="shared" ca="1" si="334"/>
        <v>-</v>
      </c>
      <c r="W876" s="38" t="str">
        <f t="shared" si="335"/>
        <v>-</v>
      </c>
      <c r="X876" s="39" t="str">
        <f t="shared" si="336"/>
        <v>-</v>
      </c>
      <c r="Y876" s="36" t="str">
        <f t="shared" ca="1" si="337"/>
        <v>-</v>
      </c>
      <c r="Z876" s="37" t="str">
        <f t="shared" ca="1" si="338"/>
        <v>-</v>
      </c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39" t="str">
        <f t="shared" si="319"/>
        <v>-</v>
      </c>
      <c r="AN876" s="39" t="str">
        <f t="shared" si="320"/>
        <v>-</v>
      </c>
      <c r="AO876" s="39" t="str">
        <f t="shared" si="321"/>
        <v>-</v>
      </c>
      <c r="AP876" s="39" t="str">
        <f t="shared" si="322"/>
        <v>-</v>
      </c>
      <c r="AQ876" s="39" t="str">
        <f t="shared" si="323"/>
        <v>-</v>
      </c>
      <c r="AR876" s="39" t="str">
        <f t="shared" si="324"/>
        <v>-</v>
      </c>
      <c r="AS876" s="39" t="str">
        <f t="shared" si="325"/>
        <v>-</v>
      </c>
      <c r="AT876" s="39" t="str">
        <f t="shared" si="326"/>
        <v>-</v>
      </c>
      <c r="AU876" s="39" t="str">
        <f t="shared" si="327"/>
        <v>-</v>
      </c>
      <c r="AV876" s="39" t="str">
        <f t="shared" si="328"/>
        <v>-</v>
      </c>
      <c r="AW876" s="39" t="str">
        <f t="shared" si="329"/>
        <v>-</v>
      </c>
      <c r="AX876" s="39" t="str">
        <f t="shared" si="330"/>
        <v>-</v>
      </c>
      <c r="AY876" s="3"/>
      <c r="AZ876" s="26"/>
      <c r="BA876" s="26"/>
      <c r="BB876" s="34"/>
      <c r="BC876" s="26"/>
      <c r="BD876" s="34"/>
      <c r="BE876" s="34"/>
      <c r="BF876" s="34"/>
      <c r="BI876" s="26"/>
    </row>
    <row r="877" spans="1:61" s="4" customFormat="1" ht="13.9" customHeight="1" x14ac:dyDescent="0.25">
      <c r="A877" s="3"/>
      <c r="B877" s="9" t="s">
        <v>937</v>
      </c>
      <c r="C877" s="5"/>
      <c r="D877" s="6"/>
      <c r="E877" s="7"/>
      <c r="F877" s="7"/>
      <c r="G877" s="7"/>
      <c r="H877" s="6"/>
      <c r="I877" s="6"/>
      <c r="J877" s="6">
        <f t="shared" si="331"/>
        <v>0</v>
      </c>
      <c r="K877" s="13" t="str">
        <f t="shared" si="318"/>
        <v>-</v>
      </c>
      <c r="L877" s="6" t="str">
        <f t="shared" si="315"/>
        <v/>
      </c>
      <c r="M877" s="25" t="str">
        <f>IF(I877="","-",IFERROR(VLOOKUP(L877,Segédlisták!$B$3:$C$18,2,0),"-"))</f>
        <v>-</v>
      </c>
      <c r="N877" s="42" t="str">
        <f t="shared" si="316"/>
        <v>-</v>
      </c>
      <c r="O877" s="43"/>
      <c r="P877" s="44" t="str">
        <f t="shared" si="332"/>
        <v>-</v>
      </c>
      <c r="Q877" s="7" t="s">
        <v>1071</v>
      </c>
      <c r="R877" s="1"/>
      <c r="S877" s="1"/>
      <c r="T877" s="17" t="str">
        <f t="shared" si="317"/>
        <v>-</v>
      </c>
      <c r="U877" s="36" t="str">
        <f t="shared" ca="1" si="333"/>
        <v>-</v>
      </c>
      <c r="V877" s="37" t="str">
        <f t="shared" ca="1" si="334"/>
        <v>-</v>
      </c>
      <c r="W877" s="38" t="str">
        <f t="shared" si="335"/>
        <v>-</v>
      </c>
      <c r="X877" s="39" t="str">
        <f t="shared" si="336"/>
        <v>-</v>
      </c>
      <c r="Y877" s="36" t="str">
        <f t="shared" ca="1" si="337"/>
        <v>-</v>
      </c>
      <c r="Z877" s="37" t="str">
        <f t="shared" ca="1" si="338"/>
        <v>-</v>
      </c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39" t="str">
        <f t="shared" si="319"/>
        <v>-</v>
      </c>
      <c r="AN877" s="39" t="str">
        <f t="shared" si="320"/>
        <v>-</v>
      </c>
      <c r="AO877" s="39" t="str">
        <f t="shared" si="321"/>
        <v>-</v>
      </c>
      <c r="AP877" s="39" t="str">
        <f t="shared" si="322"/>
        <v>-</v>
      </c>
      <c r="AQ877" s="39" t="str">
        <f t="shared" si="323"/>
        <v>-</v>
      </c>
      <c r="AR877" s="39" t="str">
        <f t="shared" si="324"/>
        <v>-</v>
      </c>
      <c r="AS877" s="39" t="str">
        <f t="shared" si="325"/>
        <v>-</v>
      </c>
      <c r="AT877" s="39" t="str">
        <f t="shared" si="326"/>
        <v>-</v>
      </c>
      <c r="AU877" s="39" t="str">
        <f t="shared" si="327"/>
        <v>-</v>
      </c>
      <c r="AV877" s="39" t="str">
        <f t="shared" si="328"/>
        <v>-</v>
      </c>
      <c r="AW877" s="39" t="str">
        <f t="shared" si="329"/>
        <v>-</v>
      </c>
      <c r="AX877" s="39" t="str">
        <f t="shared" si="330"/>
        <v>-</v>
      </c>
      <c r="AY877" s="3"/>
      <c r="AZ877" s="26"/>
      <c r="BA877" s="26"/>
      <c r="BB877" s="34"/>
      <c r="BC877" s="26"/>
      <c r="BD877" s="34"/>
      <c r="BE877" s="34"/>
      <c r="BF877" s="34"/>
      <c r="BI877" s="26"/>
    </row>
    <row r="878" spans="1:61" s="4" customFormat="1" ht="13.9" customHeight="1" x14ac:dyDescent="0.25">
      <c r="A878" s="3"/>
      <c r="B878" s="9" t="s">
        <v>938</v>
      </c>
      <c r="C878" s="5"/>
      <c r="D878" s="6"/>
      <c r="E878" s="7"/>
      <c r="F878" s="7"/>
      <c r="G878" s="7"/>
      <c r="H878" s="6"/>
      <c r="I878" s="6"/>
      <c r="J878" s="6">
        <f t="shared" si="331"/>
        <v>0</v>
      </c>
      <c r="K878" s="13" t="str">
        <f t="shared" si="318"/>
        <v>-</v>
      </c>
      <c r="L878" s="6" t="str">
        <f t="shared" si="315"/>
        <v/>
      </c>
      <c r="M878" s="25" t="str">
        <f>IF(I878="","-",IFERROR(VLOOKUP(L878,Segédlisták!$B$3:$C$18,2,0),"-"))</f>
        <v>-</v>
      </c>
      <c r="N878" s="42" t="str">
        <f t="shared" si="316"/>
        <v>-</v>
      </c>
      <c r="O878" s="43"/>
      <c r="P878" s="44" t="str">
        <f t="shared" si="332"/>
        <v>-</v>
      </c>
      <c r="Q878" s="7" t="s">
        <v>1071</v>
      </c>
      <c r="R878" s="1"/>
      <c r="S878" s="1"/>
      <c r="T878" s="17" t="str">
        <f t="shared" si="317"/>
        <v>-</v>
      </c>
      <c r="U878" s="36" t="str">
        <f t="shared" ca="1" si="333"/>
        <v>-</v>
      </c>
      <c r="V878" s="37" t="str">
        <f t="shared" ca="1" si="334"/>
        <v>-</v>
      </c>
      <c r="W878" s="38" t="str">
        <f t="shared" si="335"/>
        <v>-</v>
      </c>
      <c r="X878" s="39" t="str">
        <f t="shared" si="336"/>
        <v>-</v>
      </c>
      <c r="Y878" s="36" t="str">
        <f t="shared" ca="1" si="337"/>
        <v>-</v>
      </c>
      <c r="Z878" s="37" t="str">
        <f t="shared" ca="1" si="338"/>
        <v>-</v>
      </c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39" t="str">
        <f t="shared" si="319"/>
        <v>-</v>
      </c>
      <c r="AN878" s="39" t="str">
        <f t="shared" si="320"/>
        <v>-</v>
      </c>
      <c r="AO878" s="39" t="str">
        <f t="shared" si="321"/>
        <v>-</v>
      </c>
      <c r="AP878" s="39" t="str">
        <f t="shared" si="322"/>
        <v>-</v>
      </c>
      <c r="AQ878" s="39" t="str">
        <f t="shared" si="323"/>
        <v>-</v>
      </c>
      <c r="AR878" s="39" t="str">
        <f t="shared" si="324"/>
        <v>-</v>
      </c>
      <c r="AS878" s="39" t="str">
        <f t="shared" si="325"/>
        <v>-</v>
      </c>
      <c r="AT878" s="39" t="str">
        <f t="shared" si="326"/>
        <v>-</v>
      </c>
      <c r="AU878" s="39" t="str">
        <f t="shared" si="327"/>
        <v>-</v>
      </c>
      <c r="AV878" s="39" t="str">
        <f t="shared" si="328"/>
        <v>-</v>
      </c>
      <c r="AW878" s="39" t="str">
        <f t="shared" si="329"/>
        <v>-</v>
      </c>
      <c r="AX878" s="39" t="str">
        <f t="shared" si="330"/>
        <v>-</v>
      </c>
      <c r="AY878" s="3"/>
      <c r="AZ878" s="26"/>
      <c r="BA878" s="26"/>
      <c r="BB878" s="34"/>
      <c r="BC878" s="26"/>
      <c r="BD878" s="34"/>
      <c r="BE878" s="34"/>
      <c r="BF878" s="34"/>
      <c r="BI878" s="26"/>
    </row>
    <row r="879" spans="1:61" s="4" customFormat="1" ht="13.9" customHeight="1" x14ac:dyDescent="0.25">
      <c r="A879" s="3"/>
      <c r="B879" s="9" t="s">
        <v>939</v>
      </c>
      <c r="C879" s="5"/>
      <c r="D879" s="6"/>
      <c r="E879" s="7"/>
      <c r="F879" s="7"/>
      <c r="G879" s="7"/>
      <c r="H879" s="6"/>
      <c r="I879" s="6"/>
      <c r="J879" s="6">
        <f t="shared" si="331"/>
        <v>0</v>
      </c>
      <c r="K879" s="13" t="str">
        <f t="shared" si="318"/>
        <v>-</v>
      </c>
      <c r="L879" s="6" t="str">
        <f t="shared" si="315"/>
        <v/>
      </c>
      <c r="M879" s="25" t="str">
        <f>IF(I879="","-",IFERROR(VLOOKUP(L879,Segédlisták!$B$3:$C$18,2,0),"-"))</f>
        <v>-</v>
      </c>
      <c r="N879" s="42" t="str">
        <f t="shared" si="316"/>
        <v>-</v>
      </c>
      <c r="O879" s="43"/>
      <c r="P879" s="44" t="str">
        <f t="shared" si="332"/>
        <v>-</v>
      </c>
      <c r="Q879" s="7" t="s">
        <v>1071</v>
      </c>
      <c r="R879" s="1"/>
      <c r="S879" s="1"/>
      <c r="T879" s="17" t="str">
        <f t="shared" si="317"/>
        <v>-</v>
      </c>
      <c r="U879" s="36" t="str">
        <f t="shared" ca="1" si="333"/>
        <v>-</v>
      </c>
      <c r="V879" s="37" t="str">
        <f t="shared" ca="1" si="334"/>
        <v>-</v>
      </c>
      <c r="W879" s="38" t="str">
        <f t="shared" si="335"/>
        <v>-</v>
      </c>
      <c r="X879" s="39" t="str">
        <f t="shared" si="336"/>
        <v>-</v>
      </c>
      <c r="Y879" s="36" t="str">
        <f t="shared" ca="1" si="337"/>
        <v>-</v>
      </c>
      <c r="Z879" s="37" t="str">
        <f t="shared" ca="1" si="338"/>
        <v>-</v>
      </c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39" t="str">
        <f t="shared" si="319"/>
        <v>-</v>
      </c>
      <c r="AN879" s="39" t="str">
        <f t="shared" si="320"/>
        <v>-</v>
      </c>
      <c r="AO879" s="39" t="str">
        <f t="shared" si="321"/>
        <v>-</v>
      </c>
      <c r="AP879" s="39" t="str">
        <f t="shared" si="322"/>
        <v>-</v>
      </c>
      <c r="AQ879" s="39" t="str">
        <f t="shared" si="323"/>
        <v>-</v>
      </c>
      <c r="AR879" s="39" t="str">
        <f t="shared" si="324"/>
        <v>-</v>
      </c>
      <c r="AS879" s="39" t="str">
        <f t="shared" si="325"/>
        <v>-</v>
      </c>
      <c r="AT879" s="39" t="str">
        <f t="shared" si="326"/>
        <v>-</v>
      </c>
      <c r="AU879" s="39" t="str">
        <f t="shared" si="327"/>
        <v>-</v>
      </c>
      <c r="AV879" s="39" t="str">
        <f t="shared" si="328"/>
        <v>-</v>
      </c>
      <c r="AW879" s="39" t="str">
        <f t="shared" si="329"/>
        <v>-</v>
      </c>
      <c r="AX879" s="39" t="str">
        <f t="shared" si="330"/>
        <v>-</v>
      </c>
      <c r="AY879" s="3"/>
      <c r="AZ879" s="26"/>
      <c r="BA879" s="26"/>
      <c r="BB879" s="34"/>
      <c r="BC879" s="26"/>
      <c r="BD879" s="34"/>
      <c r="BE879" s="34"/>
      <c r="BF879" s="34"/>
      <c r="BI879" s="26"/>
    </row>
    <row r="880" spans="1:61" s="4" customFormat="1" ht="13.9" customHeight="1" x14ac:dyDescent="0.25">
      <c r="A880" s="3"/>
      <c r="B880" s="9" t="s">
        <v>940</v>
      </c>
      <c r="C880" s="5"/>
      <c r="D880" s="6"/>
      <c r="E880" s="7"/>
      <c r="F880" s="7"/>
      <c r="G880" s="7"/>
      <c r="H880" s="6"/>
      <c r="I880" s="6"/>
      <c r="J880" s="6">
        <f t="shared" si="331"/>
        <v>0</v>
      </c>
      <c r="K880" s="13" t="str">
        <f t="shared" si="318"/>
        <v>-</v>
      </c>
      <c r="L880" s="6" t="str">
        <f t="shared" si="315"/>
        <v/>
      </c>
      <c r="M880" s="25" t="str">
        <f>IF(I880="","-",IFERROR(VLOOKUP(L880,Segédlisták!$B$3:$C$18,2,0),"-"))</f>
        <v>-</v>
      </c>
      <c r="N880" s="42" t="str">
        <f t="shared" si="316"/>
        <v>-</v>
      </c>
      <c r="O880" s="43"/>
      <c r="P880" s="44" t="str">
        <f t="shared" si="332"/>
        <v>-</v>
      </c>
      <c r="Q880" s="7" t="s">
        <v>1071</v>
      </c>
      <c r="R880" s="1"/>
      <c r="S880" s="1"/>
      <c r="T880" s="17" t="str">
        <f t="shared" si="317"/>
        <v>-</v>
      </c>
      <c r="U880" s="36" t="str">
        <f t="shared" ca="1" si="333"/>
        <v>-</v>
      </c>
      <c r="V880" s="37" t="str">
        <f t="shared" ca="1" si="334"/>
        <v>-</v>
      </c>
      <c r="W880" s="38" t="str">
        <f t="shared" si="335"/>
        <v>-</v>
      </c>
      <c r="X880" s="39" t="str">
        <f t="shared" si="336"/>
        <v>-</v>
      </c>
      <c r="Y880" s="36" t="str">
        <f t="shared" ca="1" si="337"/>
        <v>-</v>
      </c>
      <c r="Z880" s="37" t="str">
        <f t="shared" ca="1" si="338"/>
        <v>-</v>
      </c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39" t="str">
        <f t="shared" si="319"/>
        <v>-</v>
      </c>
      <c r="AN880" s="39" t="str">
        <f t="shared" si="320"/>
        <v>-</v>
      </c>
      <c r="AO880" s="39" t="str">
        <f t="shared" si="321"/>
        <v>-</v>
      </c>
      <c r="AP880" s="39" t="str">
        <f t="shared" si="322"/>
        <v>-</v>
      </c>
      <c r="AQ880" s="39" t="str">
        <f t="shared" si="323"/>
        <v>-</v>
      </c>
      <c r="AR880" s="39" t="str">
        <f t="shared" si="324"/>
        <v>-</v>
      </c>
      <c r="AS880" s="39" t="str">
        <f t="shared" si="325"/>
        <v>-</v>
      </c>
      <c r="AT880" s="39" t="str">
        <f t="shared" si="326"/>
        <v>-</v>
      </c>
      <c r="AU880" s="39" t="str">
        <f t="shared" si="327"/>
        <v>-</v>
      </c>
      <c r="AV880" s="39" t="str">
        <f t="shared" si="328"/>
        <v>-</v>
      </c>
      <c r="AW880" s="39" t="str">
        <f t="shared" si="329"/>
        <v>-</v>
      </c>
      <c r="AX880" s="39" t="str">
        <f t="shared" si="330"/>
        <v>-</v>
      </c>
      <c r="AY880" s="3"/>
      <c r="AZ880" s="26"/>
      <c r="BA880" s="26"/>
      <c r="BB880" s="34"/>
      <c r="BC880" s="26"/>
      <c r="BD880" s="34"/>
      <c r="BE880" s="34"/>
      <c r="BF880" s="34"/>
      <c r="BI880" s="26"/>
    </row>
    <row r="881" spans="1:61" s="4" customFormat="1" ht="13.9" customHeight="1" x14ac:dyDescent="0.25">
      <c r="A881" s="3"/>
      <c r="B881" s="9" t="s">
        <v>941</v>
      </c>
      <c r="C881" s="5"/>
      <c r="D881" s="6"/>
      <c r="E881" s="7"/>
      <c r="F881" s="7"/>
      <c r="G881" s="7"/>
      <c r="H881" s="6"/>
      <c r="I881" s="6"/>
      <c r="J881" s="6">
        <f t="shared" si="331"/>
        <v>0</v>
      </c>
      <c r="K881" s="13" t="str">
        <f t="shared" si="318"/>
        <v>-</v>
      </c>
      <c r="L881" s="6" t="str">
        <f t="shared" si="315"/>
        <v/>
      </c>
      <c r="M881" s="25" t="str">
        <f>IF(I881="","-",IFERROR(VLOOKUP(L881,Segédlisták!$B$3:$C$18,2,0),"-"))</f>
        <v>-</v>
      </c>
      <c r="N881" s="42" t="str">
        <f t="shared" si="316"/>
        <v>-</v>
      </c>
      <c r="O881" s="43"/>
      <c r="P881" s="44" t="str">
        <f t="shared" si="332"/>
        <v>-</v>
      </c>
      <c r="Q881" s="7" t="s">
        <v>1071</v>
      </c>
      <c r="R881" s="1"/>
      <c r="S881" s="1"/>
      <c r="T881" s="17" t="str">
        <f t="shared" si="317"/>
        <v>-</v>
      </c>
      <c r="U881" s="36" t="str">
        <f t="shared" ca="1" si="333"/>
        <v>-</v>
      </c>
      <c r="V881" s="37" t="str">
        <f t="shared" ca="1" si="334"/>
        <v>-</v>
      </c>
      <c r="W881" s="38" t="str">
        <f t="shared" si="335"/>
        <v>-</v>
      </c>
      <c r="X881" s="39" t="str">
        <f t="shared" si="336"/>
        <v>-</v>
      </c>
      <c r="Y881" s="36" t="str">
        <f t="shared" ca="1" si="337"/>
        <v>-</v>
      </c>
      <c r="Z881" s="37" t="str">
        <f t="shared" ca="1" si="338"/>
        <v>-</v>
      </c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39" t="str">
        <f t="shared" si="319"/>
        <v>-</v>
      </c>
      <c r="AN881" s="39" t="str">
        <f t="shared" si="320"/>
        <v>-</v>
      </c>
      <c r="AO881" s="39" t="str">
        <f t="shared" si="321"/>
        <v>-</v>
      </c>
      <c r="AP881" s="39" t="str">
        <f t="shared" si="322"/>
        <v>-</v>
      </c>
      <c r="AQ881" s="39" t="str">
        <f t="shared" si="323"/>
        <v>-</v>
      </c>
      <c r="AR881" s="39" t="str">
        <f t="shared" si="324"/>
        <v>-</v>
      </c>
      <c r="AS881" s="39" t="str">
        <f t="shared" si="325"/>
        <v>-</v>
      </c>
      <c r="AT881" s="39" t="str">
        <f t="shared" si="326"/>
        <v>-</v>
      </c>
      <c r="AU881" s="39" t="str">
        <f t="shared" si="327"/>
        <v>-</v>
      </c>
      <c r="AV881" s="39" t="str">
        <f t="shared" si="328"/>
        <v>-</v>
      </c>
      <c r="AW881" s="39" t="str">
        <f t="shared" si="329"/>
        <v>-</v>
      </c>
      <c r="AX881" s="39" t="str">
        <f t="shared" si="330"/>
        <v>-</v>
      </c>
      <c r="AY881" s="3"/>
      <c r="AZ881" s="26"/>
      <c r="BA881" s="26"/>
      <c r="BB881" s="34"/>
      <c r="BC881" s="26"/>
      <c r="BD881" s="34"/>
      <c r="BE881" s="34"/>
      <c r="BF881" s="34"/>
      <c r="BI881" s="26"/>
    </row>
    <row r="882" spans="1:61" s="4" customFormat="1" ht="13.9" customHeight="1" x14ac:dyDescent="0.25">
      <c r="A882" s="3"/>
      <c r="B882" s="9" t="s">
        <v>942</v>
      </c>
      <c r="C882" s="5"/>
      <c r="D882" s="6"/>
      <c r="E882" s="7"/>
      <c r="F882" s="7"/>
      <c r="G882" s="7"/>
      <c r="H882" s="6"/>
      <c r="I882" s="6"/>
      <c r="J882" s="6">
        <f t="shared" si="331"/>
        <v>0</v>
      </c>
      <c r="K882" s="13" t="str">
        <f t="shared" si="318"/>
        <v>-</v>
      </c>
      <c r="L882" s="6" t="str">
        <f t="shared" si="315"/>
        <v/>
      </c>
      <c r="M882" s="25" t="str">
        <f>IF(I882="","-",IFERROR(VLOOKUP(L882,Segédlisták!$B$3:$C$18,2,0),"-"))</f>
        <v>-</v>
      </c>
      <c r="N882" s="42" t="str">
        <f t="shared" si="316"/>
        <v>-</v>
      </c>
      <c r="O882" s="43"/>
      <c r="P882" s="44" t="str">
        <f t="shared" si="332"/>
        <v>-</v>
      </c>
      <c r="Q882" s="7" t="s">
        <v>1071</v>
      </c>
      <c r="R882" s="1"/>
      <c r="S882" s="1"/>
      <c r="T882" s="17" t="str">
        <f t="shared" si="317"/>
        <v>-</v>
      </c>
      <c r="U882" s="36" t="str">
        <f t="shared" ca="1" si="333"/>
        <v>-</v>
      </c>
      <c r="V882" s="37" t="str">
        <f t="shared" ca="1" si="334"/>
        <v>-</v>
      </c>
      <c r="W882" s="38" t="str">
        <f t="shared" si="335"/>
        <v>-</v>
      </c>
      <c r="X882" s="39" t="str">
        <f t="shared" si="336"/>
        <v>-</v>
      </c>
      <c r="Y882" s="36" t="str">
        <f t="shared" ca="1" si="337"/>
        <v>-</v>
      </c>
      <c r="Z882" s="37" t="str">
        <f t="shared" ca="1" si="338"/>
        <v>-</v>
      </c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39" t="str">
        <f t="shared" si="319"/>
        <v>-</v>
      </c>
      <c r="AN882" s="39" t="str">
        <f t="shared" si="320"/>
        <v>-</v>
      </c>
      <c r="AO882" s="39" t="str">
        <f t="shared" si="321"/>
        <v>-</v>
      </c>
      <c r="AP882" s="39" t="str">
        <f t="shared" si="322"/>
        <v>-</v>
      </c>
      <c r="AQ882" s="39" t="str">
        <f t="shared" si="323"/>
        <v>-</v>
      </c>
      <c r="AR882" s="39" t="str">
        <f t="shared" si="324"/>
        <v>-</v>
      </c>
      <c r="AS882" s="39" t="str">
        <f t="shared" si="325"/>
        <v>-</v>
      </c>
      <c r="AT882" s="39" t="str">
        <f t="shared" si="326"/>
        <v>-</v>
      </c>
      <c r="AU882" s="39" t="str">
        <f t="shared" si="327"/>
        <v>-</v>
      </c>
      <c r="AV882" s="39" t="str">
        <f t="shared" si="328"/>
        <v>-</v>
      </c>
      <c r="AW882" s="39" t="str">
        <f t="shared" si="329"/>
        <v>-</v>
      </c>
      <c r="AX882" s="39" t="str">
        <f t="shared" si="330"/>
        <v>-</v>
      </c>
      <c r="AY882" s="3"/>
      <c r="AZ882" s="26"/>
      <c r="BA882" s="26"/>
      <c r="BB882" s="34"/>
      <c r="BC882" s="26"/>
      <c r="BD882" s="34"/>
      <c r="BE882" s="34"/>
      <c r="BF882" s="34"/>
      <c r="BI882" s="26"/>
    </row>
    <row r="883" spans="1:61" s="4" customFormat="1" ht="13.9" customHeight="1" x14ac:dyDescent="0.25">
      <c r="A883" s="3"/>
      <c r="B883" s="9" t="s">
        <v>943</v>
      </c>
      <c r="C883" s="5"/>
      <c r="D883" s="6"/>
      <c r="E883" s="7"/>
      <c r="F883" s="7"/>
      <c r="G883" s="7"/>
      <c r="H883" s="6"/>
      <c r="I883" s="6"/>
      <c r="J883" s="6">
        <f t="shared" si="331"/>
        <v>0</v>
      </c>
      <c r="K883" s="13" t="str">
        <f t="shared" si="318"/>
        <v>-</v>
      </c>
      <c r="L883" s="6" t="str">
        <f t="shared" si="315"/>
        <v/>
      </c>
      <c r="M883" s="25" t="str">
        <f>IF(I883="","-",IFERROR(VLOOKUP(L883,Segédlisták!$B$3:$C$18,2,0),"-"))</f>
        <v>-</v>
      </c>
      <c r="N883" s="42" t="str">
        <f t="shared" si="316"/>
        <v>-</v>
      </c>
      <c r="O883" s="43"/>
      <c r="P883" s="44" t="str">
        <f t="shared" si="332"/>
        <v>-</v>
      </c>
      <c r="Q883" s="7" t="s">
        <v>1071</v>
      </c>
      <c r="R883" s="1"/>
      <c r="S883" s="1"/>
      <c r="T883" s="17" t="str">
        <f t="shared" si="317"/>
        <v>-</v>
      </c>
      <c r="U883" s="36" t="str">
        <f t="shared" ca="1" si="333"/>
        <v>-</v>
      </c>
      <c r="V883" s="37" t="str">
        <f t="shared" ca="1" si="334"/>
        <v>-</v>
      </c>
      <c r="W883" s="38" t="str">
        <f t="shared" si="335"/>
        <v>-</v>
      </c>
      <c r="X883" s="39" t="str">
        <f t="shared" si="336"/>
        <v>-</v>
      </c>
      <c r="Y883" s="36" t="str">
        <f t="shared" ca="1" si="337"/>
        <v>-</v>
      </c>
      <c r="Z883" s="37" t="str">
        <f t="shared" ca="1" si="338"/>
        <v>-</v>
      </c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39" t="str">
        <f t="shared" si="319"/>
        <v>-</v>
      </c>
      <c r="AN883" s="39" t="str">
        <f t="shared" si="320"/>
        <v>-</v>
      </c>
      <c r="AO883" s="39" t="str">
        <f t="shared" si="321"/>
        <v>-</v>
      </c>
      <c r="AP883" s="39" t="str">
        <f t="shared" si="322"/>
        <v>-</v>
      </c>
      <c r="AQ883" s="39" t="str">
        <f t="shared" si="323"/>
        <v>-</v>
      </c>
      <c r="AR883" s="39" t="str">
        <f t="shared" si="324"/>
        <v>-</v>
      </c>
      <c r="AS883" s="39" t="str">
        <f t="shared" si="325"/>
        <v>-</v>
      </c>
      <c r="AT883" s="39" t="str">
        <f t="shared" si="326"/>
        <v>-</v>
      </c>
      <c r="AU883" s="39" t="str">
        <f t="shared" si="327"/>
        <v>-</v>
      </c>
      <c r="AV883" s="39" t="str">
        <f t="shared" si="328"/>
        <v>-</v>
      </c>
      <c r="AW883" s="39" t="str">
        <f t="shared" si="329"/>
        <v>-</v>
      </c>
      <c r="AX883" s="39" t="str">
        <f t="shared" si="330"/>
        <v>-</v>
      </c>
      <c r="AY883" s="3"/>
      <c r="AZ883" s="26"/>
      <c r="BA883" s="26"/>
      <c r="BB883" s="34"/>
      <c r="BC883" s="26"/>
      <c r="BD883" s="34"/>
      <c r="BE883" s="34"/>
      <c r="BF883" s="34"/>
      <c r="BI883" s="26"/>
    </row>
    <row r="884" spans="1:61" s="4" customFormat="1" ht="13.9" customHeight="1" x14ac:dyDescent="0.25">
      <c r="A884" s="3"/>
      <c r="B884" s="9" t="s">
        <v>944</v>
      </c>
      <c r="C884" s="5"/>
      <c r="D884" s="6"/>
      <c r="E884" s="7"/>
      <c r="F884" s="7"/>
      <c r="G884" s="7"/>
      <c r="H884" s="6"/>
      <c r="I884" s="6"/>
      <c r="J884" s="6">
        <f t="shared" si="331"/>
        <v>0</v>
      </c>
      <c r="K884" s="13" t="str">
        <f t="shared" si="318"/>
        <v>-</v>
      </c>
      <c r="L884" s="6" t="str">
        <f t="shared" si="315"/>
        <v/>
      </c>
      <c r="M884" s="25" t="str">
        <f>IF(I884="","-",IFERROR(VLOOKUP(L884,Segédlisták!$B$3:$C$18,2,0),"-"))</f>
        <v>-</v>
      </c>
      <c r="N884" s="42" t="str">
        <f t="shared" si="316"/>
        <v>-</v>
      </c>
      <c r="O884" s="43"/>
      <c r="P884" s="44" t="str">
        <f t="shared" si="332"/>
        <v>-</v>
      </c>
      <c r="Q884" s="7" t="s">
        <v>1071</v>
      </c>
      <c r="R884" s="1"/>
      <c r="S884" s="1"/>
      <c r="T884" s="17" t="str">
        <f t="shared" si="317"/>
        <v>-</v>
      </c>
      <c r="U884" s="36" t="str">
        <f t="shared" ca="1" si="333"/>
        <v>-</v>
      </c>
      <c r="V884" s="37" t="str">
        <f t="shared" ca="1" si="334"/>
        <v>-</v>
      </c>
      <c r="W884" s="38" t="str">
        <f t="shared" si="335"/>
        <v>-</v>
      </c>
      <c r="X884" s="39" t="str">
        <f t="shared" si="336"/>
        <v>-</v>
      </c>
      <c r="Y884" s="36" t="str">
        <f t="shared" ca="1" si="337"/>
        <v>-</v>
      </c>
      <c r="Z884" s="37" t="str">
        <f t="shared" ca="1" si="338"/>
        <v>-</v>
      </c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39" t="str">
        <f t="shared" si="319"/>
        <v>-</v>
      </c>
      <c r="AN884" s="39" t="str">
        <f t="shared" si="320"/>
        <v>-</v>
      </c>
      <c r="AO884" s="39" t="str">
        <f t="shared" si="321"/>
        <v>-</v>
      </c>
      <c r="AP884" s="39" t="str">
        <f t="shared" si="322"/>
        <v>-</v>
      </c>
      <c r="AQ884" s="39" t="str">
        <f t="shared" si="323"/>
        <v>-</v>
      </c>
      <c r="AR884" s="39" t="str">
        <f t="shared" si="324"/>
        <v>-</v>
      </c>
      <c r="AS884" s="39" t="str">
        <f t="shared" si="325"/>
        <v>-</v>
      </c>
      <c r="AT884" s="39" t="str">
        <f t="shared" si="326"/>
        <v>-</v>
      </c>
      <c r="AU884" s="39" t="str">
        <f t="shared" si="327"/>
        <v>-</v>
      </c>
      <c r="AV884" s="39" t="str">
        <f t="shared" si="328"/>
        <v>-</v>
      </c>
      <c r="AW884" s="39" t="str">
        <f t="shared" si="329"/>
        <v>-</v>
      </c>
      <c r="AX884" s="39" t="str">
        <f t="shared" si="330"/>
        <v>-</v>
      </c>
      <c r="AY884" s="3"/>
      <c r="AZ884" s="26"/>
      <c r="BA884" s="26"/>
      <c r="BB884" s="34"/>
      <c r="BC884" s="26"/>
      <c r="BD884" s="34"/>
      <c r="BE884" s="34"/>
      <c r="BF884" s="34"/>
      <c r="BI884" s="26"/>
    </row>
    <row r="885" spans="1:61" s="4" customFormat="1" ht="13.9" customHeight="1" x14ac:dyDescent="0.25">
      <c r="A885" s="3"/>
      <c r="B885" s="9" t="s">
        <v>945</v>
      </c>
      <c r="C885" s="5"/>
      <c r="D885" s="6"/>
      <c r="E885" s="7"/>
      <c r="F885" s="7"/>
      <c r="G885" s="7"/>
      <c r="H885" s="6"/>
      <c r="I885" s="6"/>
      <c r="J885" s="6">
        <f t="shared" si="331"/>
        <v>0</v>
      </c>
      <c r="K885" s="13" t="str">
        <f t="shared" si="318"/>
        <v>-</v>
      </c>
      <c r="L885" s="6" t="str">
        <f t="shared" si="315"/>
        <v/>
      </c>
      <c r="M885" s="25" t="str">
        <f>IF(I885="","-",IFERROR(VLOOKUP(L885,Segédlisták!$B$3:$C$18,2,0),"-"))</f>
        <v>-</v>
      </c>
      <c r="N885" s="42" t="str">
        <f t="shared" si="316"/>
        <v>-</v>
      </c>
      <c r="O885" s="43"/>
      <c r="P885" s="44" t="str">
        <f t="shared" si="332"/>
        <v>-</v>
      </c>
      <c r="Q885" s="7" t="s">
        <v>1071</v>
      </c>
      <c r="R885" s="1"/>
      <c r="S885" s="1"/>
      <c r="T885" s="17" t="str">
        <f t="shared" si="317"/>
        <v>-</v>
      </c>
      <c r="U885" s="36" t="str">
        <f t="shared" ca="1" si="333"/>
        <v>-</v>
      </c>
      <c r="V885" s="37" t="str">
        <f t="shared" ca="1" si="334"/>
        <v>-</v>
      </c>
      <c r="W885" s="38" t="str">
        <f t="shared" si="335"/>
        <v>-</v>
      </c>
      <c r="X885" s="39" t="str">
        <f t="shared" si="336"/>
        <v>-</v>
      </c>
      <c r="Y885" s="36" t="str">
        <f t="shared" ca="1" si="337"/>
        <v>-</v>
      </c>
      <c r="Z885" s="37" t="str">
        <f t="shared" ca="1" si="338"/>
        <v>-</v>
      </c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39" t="str">
        <f t="shared" si="319"/>
        <v>-</v>
      </c>
      <c r="AN885" s="39" t="str">
        <f t="shared" si="320"/>
        <v>-</v>
      </c>
      <c r="AO885" s="39" t="str">
        <f t="shared" si="321"/>
        <v>-</v>
      </c>
      <c r="AP885" s="39" t="str">
        <f t="shared" si="322"/>
        <v>-</v>
      </c>
      <c r="AQ885" s="39" t="str">
        <f t="shared" si="323"/>
        <v>-</v>
      </c>
      <c r="AR885" s="39" t="str">
        <f t="shared" si="324"/>
        <v>-</v>
      </c>
      <c r="AS885" s="39" t="str">
        <f t="shared" si="325"/>
        <v>-</v>
      </c>
      <c r="AT885" s="39" t="str">
        <f t="shared" si="326"/>
        <v>-</v>
      </c>
      <c r="AU885" s="39" t="str">
        <f t="shared" si="327"/>
        <v>-</v>
      </c>
      <c r="AV885" s="39" t="str">
        <f t="shared" si="328"/>
        <v>-</v>
      </c>
      <c r="AW885" s="39" t="str">
        <f t="shared" si="329"/>
        <v>-</v>
      </c>
      <c r="AX885" s="39" t="str">
        <f t="shared" si="330"/>
        <v>-</v>
      </c>
      <c r="AY885" s="3"/>
      <c r="AZ885" s="26"/>
      <c r="BA885" s="26"/>
      <c r="BB885" s="34"/>
      <c r="BC885" s="26"/>
      <c r="BD885" s="34"/>
      <c r="BE885" s="34"/>
      <c r="BF885" s="34"/>
      <c r="BI885" s="26"/>
    </row>
    <row r="886" spans="1:61" s="4" customFormat="1" ht="13.9" customHeight="1" x14ac:dyDescent="0.25">
      <c r="A886" s="3"/>
      <c r="B886" s="9" t="s">
        <v>946</v>
      </c>
      <c r="C886" s="5"/>
      <c r="D886" s="6"/>
      <c r="E886" s="7"/>
      <c r="F886" s="7"/>
      <c r="G886" s="7"/>
      <c r="H886" s="6"/>
      <c r="I886" s="6"/>
      <c r="J886" s="6">
        <f t="shared" si="331"/>
        <v>0</v>
      </c>
      <c r="K886" s="13" t="str">
        <f t="shared" si="318"/>
        <v>-</v>
      </c>
      <c r="L886" s="6" t="str">
        <f t="shared" si="315"/>
        <v/>
      </c>
      <c r="M886" s="25" t="str">
        <f>IF(I886="","-",IFERROR(VLOOKUP(L886,Segédlisták!$B$3:$C$18,2,0),"-"))</f>
        <v>-</v>
      </c>
      <c r="N886" s="42" t="str">
        <f t="shared" si="316"/>
        <v>-</v>
      </c>
      <c r="O886" s="43"/>
      <c r="P886" s="44" t="str">
        <f t="shared" si="332"/>
        <v>-</v>
      </c>
      <c r="Q886" s="7" t="s">
        <v>1071</v>
      </c>
      <c r="R886" s="1"/>
      <c r="S886" s="1"/>
      <c r="T886" s="17" t="str">
        <f t="shared" si="317"/>
        <v>-</v>
      </c>
      <c r="U886" s="36" t="str">
        <f t="shared" ca="1" si="333"/>
        <v>-</v>
      </c>
      <c r="V886" s="37" t="str">
        <f t="shared" ca="1" si="334"/>
        <v>-</v>
      </c>
      <c r="W886" s="38" t="str">
        <f t="shared" si="335"/>
        <v>-</v>
      </c>
      <c r="X886" s="39" t="str">
        <f t="shared" si="336"/>
        <v>-</v>
      </c>
      <c r="Y886" s="36" t="str">
        <f t="shared" ca="1" si="337"/>
        <v>-</v>
      </c>
      <c r="Z886" s="37" t="str">
        <f t="shared" ca="1" si="338"/>
        <v>-</v>
      </c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39" t="str">
        <f t="shared" si="319"/>
        <v>-</v>
      </c>
      <c r="AN886" s="39" t="str">
        <f t="shared" si="320"/>
        <v>-</v>
      </c>
      <c r="AO886" s="39" t="str">
        <f t="shared" si="321"/>
        <v>-</v>
      </c>
      <c r="AP886" s="39" t="str">
        <f t="shared" si="322"/>
        <v>-</v>
      </c>
      <c r="AQ886" s="39" t="str">
        <f t="shared" si="323"/>
        <v>-</v>
      </c>
      <c r="AR886" s="39" t="str">
        <f t="shared" si="324"/>
        <v>-</v>
      </c>
      <c r="AS886" s="39" t="str">
        <f t="shared" si="325"/>
        <v>-</v>
      </c>
      <c r="AT886" s="39" t="str">
        <f t="shared" si="326"/>
        <v>-</v>
      </c>
      <c r="AU886" s="39" t="str">
        <f t="shared" si="327"/>
        <v>-</v>
      </c>
      <c r="AV886" s="39" t="str">
        <f t="shared" si="328"/>
        <v>-</v>
      </c>
      <c r="AW886" s="39" t="str">
        <f t="shared" si="329"/>
        <v>-</v>
      </c>
      <c r="AX886" s="39" t="str">
        <f t="shared" si="330"/>
        <v>-</v>
      </c>
      <c r="AY886" s="3"/>
      <c r="AZ886" s="26"/>
      <c r="BA886" s="26"/>
      <c r="BB886" s="34"/>
      <c r="BC886" s="26"/>
      <c r="BD886" s="34"/>
      <c r="BE886" s="34"/>
      <c r="BF886" s="34"/>
      <c r="BI886" s="26"/>
    </row>
    <row r="887" spans="1:61" s="4" customFormat="1" ht="13.9" customHeight="1" x14ac:dyDescent="0.25">
      <c r="A887" s="3"/>
      <c r="B887" s="9" t="s">
        <v>947</v>
      </c>
      <c r="C887" s="5"/>
      <c r="D887" s="6"/>
      <c r="E887" s="7"/>
      <c r="F887" s="7"/>
      <c r="G887" s="7"/>
      <c r="H887" s="6"/>
      <c r="I887" s="6"/>
      <c r="J887" s="6">
        <f t="shared" si="331"/>
        <v>0</v>
      </c>
      <c r="K887" s="13" t="str">
        <f t="shared" si="318"/>
        <v>-</v>
      </c>
      <c r="L887" s="6" t="str">
        <f t="shared" si="315"/>
        <v/>
      </c>
      <c r="M887" s="25" t="str">
        <f>IF(I887="","-",IFERROR(VLOOKUP(L887,Segédlisták!$B$3:$C$18,2,0),"-"))</f>
        <v>-</v>
      </c>
      <c r="N887" s="42" t="str">
        <f t="shared" si="316"/>
        <v>-</v>
      </c>
      <c r="O887" s="43"/>
      <c r="P887" s="44" t="str">
        <f t="shared" si="332"/>
        <v>-</v>
      </c>
      <c r="Q887" s="7" t="s">
        <v>1071</v>
      </c>
      <c r="R887" s="1"/>
      <c r="S887" s="1"/>
      <c r="T887" s="17" t="str">
        <f t="shared" si="317"/>
        <v>-</v>
      </c>
      <c r="U887" s="36" t="str">
        <f t="shared" ca="1" si="333"/>
        <v>-</v>
      </c>
      <c r="V887" s="37" t="str">
        <f t="shared" ca="1" si="334"/>
        <v>-</v>
      </c>
      <c r="W887" s="38" t="str">
        <f t="shared" si="335"/>
        <v>-</v>
      </c>
      <c r="X887" s="39" t="str">
        <f t="shared" si="336"/>
        <v>-</v>
      </c>
      <c r="Y887" s="36" t="str">
        <f t="shared" ca="1" si="337"/>
        <v>-</v>
      </c>
      <c r="Z887" s="37" t="str">
        <f t="shared" ca="1" si="338"/>
        <v>-</v>
      </c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39" t="str">
        <f t="shared" si="319"/>
        <v>-</v>
      </c>
      <c r="AN887" s="39" t="str">
        <f t="shared" si="320"/>
        <v>-</v>
      </c>
      <c r="AO887" s="39" t="str">
        <f t="shared" si="321"/>
        <v>-</v>
      </c>
      <c r="AP887" s="39" t="str">
        <f t="shared" si="322"/>
        <v>-</v>
      </c>
      <c r="AQ887" s="39" t="str">
        <f t="shared" si="323"/>
        <v>-</v>
      </c>
      <c r="AR887" s="39" t="str">
        <f t="shared" si="324"/>
        <v>-</v>
      </c>
      <c r="AS887" s="39" t="str">
        <f t="shared" si="325"/>
        <v>-</v>
      </c>
      <c r="AT887" s="39" t="str">
        <f t="shared" si="326"/>
        <v>-</v>
      </c>
      <c r="AU887" s="39" t="str">
        <f t="shared" si="327"/>
        <v>-</v>
      </c>
      <c r="AV887" s="39" t="str">
        <f t="shared" si="328"/>
        <v>-</v>
      </c>
      <c r="AW887" s="39" t="str">
        <f t="shared" si="329"/>
        <v>-</v>
      </c>
      <c r="AX887" s="39" t="str">
        <f t="shared" si="330"/>
        <v>-</v>
      </c>
      <c r="AY887" s="3"/>
      <c r="AZ887" s="26"/>
      <c r="BA887" s="26"/>
      <c r="BB887" s="34"/>
      <c r="BC887" s="26"/>
      <c r="BD887" s="34"/>
      <c r="BE887" s="34"/>
      <c r="BF887" s="34"/>
      <c r="BI887" s="26"/>
    </row>
    <row r="888" spans="1:61" s="4" customFormat="1" ht="13.9" customHeight="1" x14ac:dyDescent="0.25">
      <c r="A888" s="3"/>
      <c r="B888" s="9" t="s">
        <v>948</v>
      </c>
      <c r="C888" s="5"/>
      <c r="D888" s="6"/>
      <c r="E888" s="7"/>
      <c r="F888" s="7"/>
      <c r="G888" s="7"/>
      <c r="H888" s="6"/>
      <c r="I888" s="6"/>
      <c r="J888" s="6">
        <f t="shared" si="331"/>
        <v>0</v>
      </c>
      <c r="K888" s="13" t="str">
        <f t="shared" si="318"/>
        <v>-</v>
      </c>
      <c r="L888" s="6" t="str">
        <f t="shared" si="315"/>
        <v/>
      </c>
      <c r="M888" s="25" t="str">
        <f>IF(I888="","-",IFERROR(VLOOKUP(L888,Segédlisták!$B$3:$C$18,2,0),"-"))</f>
        <v>-</v>
      </c>
      <c r="N888" s="42" t="str">
        <f t="shared" si="316"/>
        <v>-</v>
      </c>
      <c r="O888" s="43"/>
      <c r="P888" s="44" t="str">
        <f t="shared" si="332"/>
        <v>-</v>
      </c>
      <c r="Q888" s="7" t="s">
        <v>1071</v>
      </c>
      <c r="R888" s="1"/>
      <c r="S888" s="1"/>
      <c r="T888" s="17" t="str">
        <f t="shared" si="317"/>
        <v>-</v>
      </c>
      <c r="U888" s="36" t="str">
        <f t="shared" ca="1" si="333"/>
        <v>-</v>
      </c>
      <c r="V888" s="37" t="str">
        <f t="shared" ca="1" si="334"/>
        <v>-</v>
      </c>
      <c r="W888" s="38" t="str">
        <f t="shared" si="335"/>
        <v>-</v>
      </c>
      <c r="X888" s="39" t="str">
        <f t="shared" si="336"/>
        <v>-</v>
      </c>
      <c r="Y888" s="36" t="str">
        <f t="shared" ca="1" si="337"/>
        <v>-</v>
      </c>
      <c r="Z888" s="37" t="str">
        <f t="shared" ca="1" si="338"/>
        <v>-</v>
      </c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39" t="str">
        <f t="shared" si="319"/>
        <v>-</v>
      </c>
      <c r="AN888" s="39" t="str">
        <f t="shared" si="320"/>
        <v>-</v>
      </c>
      <c r="AO888" s="39" t="str">
        <f t="shared" si="321"/>
        <v>-</v>
      </c>
      <c r="AP888" s="39" t="str">
        <f t="shared" si="322"/>
        <v>-</v>
      </c>
      <c r="AQ888" s="39" t="str">
        <f t="shared" si="323"/>
        <v>-</v>
      </c>
      <c r="AR888" s="39" t="str">
        <f t="shared" si="324"/>
        <v>-</v>
      </c>
      <c r="AS888" s="39" t="str">
        <f t="shared" si="325"/>
        <v>-</v>
      </c>
      <c r="AT888" s="39" t="str">
        <f t="shared" si="326"/>
        <v>-</v>
      </c>
      <c r="AU888" s="39" t="str">
        <f t="shared" si="327"/>
        <v>-</v>
      </c>
      <c r="AV888" s="39" t="str">
        <f t="shared" si="328"/>
        <v>-</v>
      </c>
      <c r="AW888" s="39" t="str">
        <f t="shared" si="329"/>
        <v>-</v>
      </c>
      <c r="AX888" s="39" t="str">
        <f t="shared" si="330"/>
        <v>-</v>
      </c>
      <c r="AY888" s="3"/>
      <c r="AZ888" s="26"/>
      <c r="BA888" s="26"/>
      <c r="BB888" s="34"/>
      <c r="BC888" s="26"/>
      <c r="BD888" s="34"/>
      <c r="BE888" s="34"/>
      <c r="BF888" s="34"/>
      <c r="BI888" s="26"/>
    </row>
    <row r="889" spans="1:61" s="4" customFormat="1" ht="13.9" customHeight="1" x14ac:dyDescent="0.25">
      <c r="A889" s="3"/>
      <c r="B889" s="9" t="s">
        <v>949</v>
      </c>
      <c r="C889" s="5"/>
      <c r="D889" s="6"/>
      <c r="E889" s="7"/>
      <c r="F889" s="7"/>
      <c r="G889" s="7"/>
      <c r="H889" s="6"/>
      <c r="I889" s="6"/>
      <c r="J889" s="6">
        <f t="shared" si="331"/>
        <v>0</v>
      </c>
      <c r="K889" s="13" t="str">
        <f t="shared" si="318"/>
        <v>-</v>
      </c>
      <c r="L889" s="6" t="str">
        <f t="shared" si="315"/>
        <v/>
      </c>
      <c r="M889" s="25" t="str">
        <f>IF(I889="","-",IFERROR(VLOOKUP(L889,Segédlisták!$B$3:$C$18,2,0),"-"))</f>
        <v>-</v>
      </c>
      <c r="N889" s="42" t="str">
        <f t="shared" si="316"/>
        <v>-</v>
      </c>
      <c r="O889" s="43"/>
      <c r="P889" s="44" t="str">
        <f t="shared" si="332"/>
        <v>-</v>
      </c>
      <c r="Q889" s="7" t="s">
        <v>1071</v>
      </c>
      <c r="R889" s="1"/>
      <c r="S889" s="1"/>
      <c r="T889" s="17" t="str">
        <f t="shared" si="317"/>
        <v>-</v>
      </c>
      <c r="U889" s="36" t="str">
        <f t="shared" ca="1" si="333"/>
        <v>-</v>
      </c>
      <c r="V889" s="37" t="str">
        <f t="shared" ca="1" si="334"/>
        <v>-</v>
      </c>
      <c r="W889" s="38" t="str">
        <f t="shared" si="335"/>
        <v>-</v>
      </c>
      <c r="X889" s="39" t="str">
        <f t="shared" si="336"/>
        <v>-</v>
      </c>
      <c r="Y889" s="36" t="str">
        <f t="shared" ca="1" si="337"/>
        <v>-</v>
      </c>
      <c r="Z889" s="37" t="str">
        <f t="shared" ca="1" si="338"/>
        <v>-</v>
      </c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39" t="str">
        <f t="shared" si="319"/>
        <v>-</v>
      </c>
      <c r="AN889" s="39" t="str">
        <f t="shared" si="320"/>
        <v>-</v>
      </c>
      <c r="AO889" s="39" t="str">
        <f t="shared" si="321"/>
        <v>-</v>
      </c>
      <c r="AP889" s="39" t="str">
        <f t="shared" si="322"/>
        <v>-</v>
      </c>
      <c r="AQ889" s="39" t="str">
        <f t="shared" si="323"/>
        <v>-</v>
      </c>
      <c r="AR889" s="39" t="str">
        <f t="shared" si="324"/>
        <v>-</v>
      </c>
      <c r="AS889" s="39" t="str">
        <f t="shared" si="325"/>
        <v>-</v>
      </c>
      <c r="AT889" s="39" t="str">
        <f t="shared" si="326"/>
        <v>-</v>
      </c>
      <c r="AU889" s="39" t="str">
        <f t="shared" si="327"/>
        <v>-</v>
      </c>
      <c r="AV889" s="39" t="str">
        <f t="shared" si="328"/>
        <v>-</v>
      </c>
      <c r="AW889" s="39" t="str">
        <f t="shared" si="329"/>
        <v>-</v>
      </c>
      <c r="AX889" s="39" t="str">
        <f t="shared" si="330"/>
        <v>-</v>
      </c>
      <c r="AY889" s="3"/>
      <c r="AZ889" s="26"/>
      <c r="BA889" s="26"/>
      <c r="BB889" s="34"/>
      <c r="BC889" s="26"/>
      <c r="BD889" s="34"/>
      <c r="BE889" s="34"/>
      <c r="BF889" s="34"/>
      <c r="BI889" s="26"/>
    </row>
    <row r="890" spans="1:61" s="4" customFormat="1" ht="13.9" customHeight="1" x14ac:dyDescent="0.25">
      <c r="A890" s="3"/>
      <c r="B890" s="9" t="s">
        <v>950</v>
      </c>
      <c r="C890" s="5"/>
      <c r="D890" s="6"/>
      <c r="E890" s="7"/>
      <c r="F890" s="7"/>
      <c r="G890" s="7"/>
      <c r="H890" s="6"/>
      <c r="I890" s="6"/>
      <c r="J890" s="6">
        <f t="shared" si="331"/>
        <v>0</v>
      </c>
      <c r="K890" s="13" t="str">
        <f t="shared" si="318"/>
        <v>-</v>
      </c>
      <c r="L890" s="6" t="str">
        <f t="shared" si="315"/>
        <v/>
      </c>
      <c r="M890" s="25" t="str">
        <f>IF(I890="","-",IFERROR(VLOOKUP(L890,Segédlisták!$B$3:$C$18,2,0),"-"))</f>
        <v>-</v>
      </c>
      <c r="N890" s="42" t="str">
        <f t="shared" si="316"/>
        <v>-</v>
      </c>
      <c r="O890" s="43"/>
      <c r="P890" s="44" t="str">
        <f t="shared" si="332"/>
        <v>-</v>
      </c>
      <c r="Q890" s="7" t="s">
        <v>1071</v>
      </c>
      <c r="R890" s="1"/>
      <c r="S890" s="1"/>
      <c r="T890" s="17" t="str">
        <f t="shared" si="317"/>
        <v>-</v>
      </c>
      <c r="U890" s="36" t="str">
        <f t="shared" ca="1" si="333"/>
        <v>-</v>
      </c>
      <c r="V890" s="37" t="str">
        <f t="shared" ca="1" si="334"/>
        <v>-</v>
      </c>
      <c r="W890" s="38" t="str">
        <f t="shared" si="335"/>
        <v>-</v>
      </c>
      <c r="X890" s="39" t="str">
        <f t="shared" si="336"/>
        <v>-</v>
      </c>
      <c r="Y890" s="36" t="str">
        <f t="shared" ca="1" si="337"/>
        <v>-</v>
      </c>
      <c r="Z890" s="37" t="str">
        <f t="shared" ca="1" si="338"/>
        <v>-</v>
      </c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39" t="str">
        <f t="shared" si="319"/>
        <v>-</v>
      </c>
      <c r="AN890" s="39" t="str">
        <f t="shared" si="320"/>
        <v>-</v>
      </c>
      <c r="AO890" s="39" t="str">
        <f t="shared" si="321"/>
        <v>-</v>
      </c>
      <c r="AP890" s="39" t="str">
        <f t="shared" si="322"/>
        <v>-</v>
      </c>
      <c r="AQ890" s="39" t="str">
        <f t="shared" si="323"/>
        <v>-</v>
      </c>
      <c r="AR890" s="39" t="str">
        <f t="shared" si="324"/>
        <v>-</v>
      </c>
      <c r="AS890" s="39" t="str">
        <f t="shared" si="325"/>
        <v>-</v>
      </c>
      <c r="AT890" s="39" t="str">
        <f t="shared" si="326"/>
        <v>-</v>
      </c>
      <c r="AU890" s="39" t="str">
        <f t="shared" si="327"/>
        <v>-</v>
      </c>
      <c r="AV890" s="39" t="str">
        <f t="shared" si="328"/>
        <v>-</v>
      </c>
      <c r="AW890" s="39" t="str">
        <f t="shared" si="329"/>
        <v>-</v>
      </c>
      <c r="AX890" s="39" t="str">
        <f t="shared" si="330"/>
        <v>-</v>
      </c>
      <c r="AY890" s="3"/>
      <c r="AZ890" s="26"/>
      <c r="BA890" s="26"/>
      <c r="BB890" s="34"/>
      <c r="BC890" s="26"/>
      <c r="BD890" s="34"/>
      <c r="BE890" s="34"/>
      <c r="BF890" s="34"/>
      <c r="BI890" s="26"/>
    </row>
    <row r="891" spans="1:61" s="4" customFormat="1" ht="13.9" customHeight="1" x14ac:dyDescent="0.25">
      <c r="A891" s="3"/>
      <c r="B891" s="9" t="s">
        <v>951</v>
      </c>
      <c r="C891" s="5"/>
      <c r="D891" s="6"/>
      <c r="E891" s="7"/>
      <c r="F891" s="7"/>
      <c r="G891" s="7"/>
      <c r="H891" s="6"/>
      <c r="I891" s="6"/>
      <c r="J891" s="6">
        <f t="shared" si="331"/>
        <v>0</v>
      </c>
      <c r="K891" s="13" t="str">
        <f t="shared" si="318"/>
        <v>-</v>
      </c>
      <c r="L891" s="6" t="str">
        <f t="shared" si="315"/>
        <v/>
      </c>
      <c r="M891" s="25" t="str">
        <f>IF(I891="","-",IFERROR(VLOOKUP(L891,Segédlisták!$B$3:$C$18,2,0),"-"))</f>
        <v>-</v>
      </c>
      <c r="N891" s="42" t="str">
        <f t="shared" si="316"/>
        <v>-</v>
      </c>
      <c r="O891" s="43"/>
      <c r="P891" s="44" t="str">
        <f t="shared" si="332"/>
        <v>-</v>
      </c>
      <c r="Q891" s="7" t="s">
        <v>1071</v>
      </c>
      <c r="R891" s="1"/>
      <c r="S891" s="1"/>
      <c r="T891" s="17" t="str">
        <f t="shared" si="317"/>
        <v>-</v>
      </c>
      <c r="U891" s="36" t="str">
        <f t="shared" ca="1" si="333"/>
        <v>-</v>
      </c>
      <c r="V891" s="37" t="str">
        <f t="shared" ca="1" si="334"/>
        <v>-</v>
      </c>
      <c r="W891" s="38" t="str">
        <f t="shared" si="335"/>
        <v>-</v>
      </c>
      <c r="X891" s="39" t="str">
        <f t="shared" si="336"/>
        <v>-</v>
      </c>
      <c r="Y891" s="36" t="str">
        <f t="shared" ca="1" si="337"/>
        <v>-</v>
      </c>
      <c r="Z891" s="37" t="str">
        <f t="shared" ca="1" si="338"/>
        <v>-</v>
      </c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39" t="str">
        <f t="shared" si="319"/>
        <v>-</v>
      </c>
      <c r="AN891" s="39" t="str">
        <f t="shared" si="320"/>
        <v>-</v>
      </c>
      <c r="AO891" s="39" t="str">
        <f t="shared" si="321"/>
        <v>-</v>
      </c>
      <c r="AP891" s="39" t="str">
        <f t="shared" si="322"/>
        <v>-</v>
      </c>
      <c r="AQ891" s="39" t="str">
        <f t="shared" si="323"/>
        <v>-</v>
      </c>
      <c r="AR891" s="39" t="str">
        <f t="shared" si="324"/>
        <v>-</v>
      </c>
      <c r="AS891" s="39" t="str">
        <f t="shared" si="325"/>
        <v>-</v>
      </c>
      <c r="AT891" s="39" t="str">
        <f t="shared" si="326"/>
        <v>-</v>
      </c>
      <c r="AU891" s="39" t="str">
        <f t="shared" si="327"/>
        <v>-</v>
      </c>
      <c r="AV891" s="39" t="str">
        <f t="shared" si="328"/>
        <v>-</v>
      </c>
      <c r="AW891" s="39" t="str">
        <f t="shared" si="329"/>
        <v>-</v>
      </c>
      <c r="AX891" s="39" t="str">
        <f t="shared" si="330"/>
        <v>-</v>
      </c>
      <c r="AY891" s="3"/>
      <c r="AZ891" s="26"/>
      <c r="BA891" s="26"/>
      <c r="BB891" s="34"/>
      <c r="BC891" s="26"/>
      <c r="BD891" s="34"/>
      <c r="BE891" s="34"/>
      <c r="BF891" s="34"/>
      <c r="BI891" s="26"/>
    </row>
    <row r="892" spans="1:61" s="4" customFormat="1" ht="13.9" customHeight="1" x14ac:dyDescent="0.25">
      <c r="A892" s="3"/>
      <c r="B892" s="9" t="s">
        <v>952</v>
      </c>
      <c r="C892" s="5"/>
      <c r="D892" s="6"/>
      <c r="E892" s="7"/>
      <c r="F892" s="7"/>
      <c r="G892" s="7"/>
      <c r="H892" s="6"/>
      <c r="I892" s="6"/>
      <c r="J892" s="6">
        <f t="shared" si="331"/>
        <v>0</v>
      </c>
      <c r="K892" s="13" t="str">
        <f t="shared" si="318"/>
        <v>-</v>
      </c>
      <c r="L892" s="6" t="str">
        <f t="shared" si="315"/>
        <v/>
      </c>
      <c r="M892" s="25" t="str">
        <f>IF(I892="","-",IFERROR(VLOOKUP(L892,Segédlisták!$B$3:$C$18,2,0),"-"))</f>
        <v>-</v>
      </c>
      <c r="N892" s="42" t="str">
        <f t="shared" si="316"/>
        <v>-</v>
      </c>
      <c r="O892" s="43"/>
      <c r="P892" s="44" t="str">
        <f t="shared" si="332"/>
        <v>-</v>
      </c>
      <c r="Q892" s="7" t="s">
        <v>1071</v>
      </c>
      <c r="R892" s="1"/>
      <c r="S892" s="1"/>
      <c r="T892" s="17" t="str">
        <f t="shared" si="317"/>
        <v>-</v>
      </c>
      <c r="U892" s="36" t="str">
        <f t="shared" ca="1" si="333"/>
        <v>-</v>
      </c>
      <c r="V892" s="37" t="str">
        <f t="shared" ca="1" si="334"/>
        <v>-</v>
      </c>
      <c r="W892" s="38" t="str">
        <f t="shared" si="335"/>
        <v>-</v>
      </c>
      <c r="X892" s="39" t="str">
        <f t="shared" si="336"/>
        <v>-</v>
      </c>
      <c r="Y892" s="36" t="str">
        <f t="shared" ca="1" si="337"/>
        <v>-</v>
      </c>
      <c r="Z892" s="37" t="str">
        <f t="shared" ca="1" si="338"/>
        <v>-</v>
      </c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39" t="str">
        <f t="shared" si="319"/>
        <v>-</v>
      </c>
      <c r="AN892" s="39" t="str">
        <f t="shared" si="320"/>
        <v>-</v>
      </c>
      <c r="AO892" s="39" t="str">
        <f t="shared" si="321"/>
        <v>-</v>
      </c>
      <c r="AP892" s="39" t="str">
        <f t="shared" si="322"/>
        <v>-</v>
      </c>
      <c r="AQ892" s="39" t="str">
        <f t="shared" si="323"/>
        <v>-</v>
      </c>
      <c r="AR892" s="39" t="str">
        <f t="shared" si="324"/>
        <v>-</v>
      </c>
      <c r="AS892" s="39" t="str">
        <f t="shared" si="325"/>
        <v>-</v>
      </c>
      <c r="AT892" s="39" t="str">
        <f t="shared" si="326"/>
        <v>-</v>
      </c>
      <c r="AU892" s="39" t="str">
        <f t="shared" si="327"/>
        <v>-</v>
      </c>
      <c r="AV892" s="39" t="str">
        <f t="shared" si="328"/>
        <v>-</v>
      </c>
      <c r="AW892" s="39" t="str">
        <f t="shared" si="329"/>
        <v>-</v>
      </c>
      <c r="AX892" s="39" t="str">
        <f t="shared" si="330"/>
        <v>-</v>
      </c>
      <c r="AY892" s="3"/>
      <c r="AZ892" s="26"/>
      <c r="BA892" s="26"/>
      <c r="BB892" s="34"/>
      <c r="BC892" s="26"/>
      <c r="BD892" s="34"/>
      <c r="BE892" s="34"/>
      <c r="BF892" s="34"/>
      <c r="BI892" s="26"/>
    </row>
    <row r="893" spans="1:61" s="4" customFormat="1" ht="13.9" customHeight="1" x14ac:dyDescent="0.25">
      <c r="A893" s="3"/>
      <c r="B893" s="9" t="s">
        <v>953</v>
      </c>
      <c r="C893" s="5"/>
      <c r="D893" s="6"/>
      <c r="E893" s="7"/>
      <c r="F893" s="7"/>
      <c r="G893" s="7"/>
      <c r="H893" s="6"/>
      <c r="I893" s="6"/>
      <c r="J893" s="6">
        <f t="shared" si="331"/>
        <v>0</v>
      </c>
      <c r="K893" s="13" t="str">
        <f t="shared" si="318"/>
        <v>-</v>
      </c>
      <c r="L893" s="6" t="str">
        <f t="shared" si="315"/>
        <v/>
      </c>
      <c r="M893" s="25" t="str">
        <f>IF(I893="","-",IFERROR(VLOOKUP(L893,Segédlisták!$B$3:$C$18,2,0),"-"))</f>
        <v>-</v>
      </c>
      <c r="N893" s="42" t="str">
        <f t="shared" si="316"/>
        <v>-</v>
      </c>
      <c r="O893" s="43"/>
      <c r="P893" s="44" t="str">
        <f t="shared" si="332"/>
        <v>-</v>
      </c>
      <c r="Q893" s="7" t="s">
        <v>1071</v>
      </c>
      <c r="R893" s="1"/>
      <c r="S893" s="1"/>
      <c r="T893" s="17" t="str">
        <f t="shared" si="317"/>
        <v>-</v>
      </c>
      <c r="U893" s="36" t="str">
        <f t="shared" ca="1" si="333"/>
        <v>-</v>
      </c>
      <c r="V893" s="37" t="str">
        <f t="shared" ca="1" si="334"/>
        <v>-</v>
      </c>
      <c r="W893" s="38" t="str">
        <f t="shared" si="335"/>
        <v>-</v>
      </c>
      <c r="X893" s="39" t="str">
        <f t="shared" si="336"/>
        <v>-</v>
      </c>
      <c r="Y893" s="36" t="str">
        <f t="shared" ca="1" si="337"/>
        <v>-</v>
      </c>
      <c r="Z893" s="37" t="str">
        <f t="shared" ca="1" si="338"/>
        <v>-</v>
      </c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39" t="str">
        <f t="shared" si="319"/>
        <v>-</v>
      </c>
      <c r="AN893" s="39" t="str">
        <f t="shared" si="320"/>
        <v>-</v>
      </c>
      <c r="AO893" s="39" t="str">
        <f t="shared" si="321"/>
        <v>-</v>
      </c>
      <c r="AP893" s="39" t="str">
        <f t="shared" si="322"/>
        <v>-</v>
      </c>
      <c r="AQ893" s="39" t="str">
        <f t="shared" si="323"/>
        <v>-</v>
      </c>
      <c r="AR893" s="39" t="str">
        <f t="shared" si="324"/>
        <v>-</v>
      </c>
      <c r="AS893" s="39" t="str">
        <f t="shared" si="325"/>
        <v>-</v>
      </c>
      <c r="AT893" s="39" t="str">
        <f t="shared" si="326"/>
        <v>-</v>
      </c>
      <c r="AU893" s="39" t="str">
        <f t="shared" si="327"/>
        <v>-</v>
      </c>
      <c r="AV893" s="39" t="str">
        <f t="shared" si="328"/>
        <v>-</v>
      </c>
      <c r="AW893" s="39" t="str">
        <f t="shared" si="329"/>
        <v>-</v>
      </c>
      <c r="AX893" s="39" t="str">
        <f t="shared" si="330"/>
        <v>-</v>
      </c>
      <c r="AY893" s="3"/>
      <c r="AZ893" s="26"/>
      <c r="BA893" s="26"/>
      <c r="BB893" s="34"/>
      <c r="BC893" s="26"/>
      <c r="BD893" s="34"/>
      <c r="BE893" s="34"/>
      <c r="BF893" s="34"/>
      <c r="BI893" s="26"/>
    </row>
    <row r="894" spans="1:61" s="4" customFormat="1" ht="13.9" customHeight="1" x14ac:dyDescent="0.25">
      <c r="A894" s="3"/>
      <c r="B894" s="9" t="s">
        <v>954</v>
      </c>
      <c r="C894" s="5"/>
      <c r="D894" s="6"/>
      <c r="E894" s="7"/>
      <c r="F894" s="7"/>
      <c r="G894" s="7"/>
      <c r="H894" s="6"/>
      <c r="I894" s="6"/>
      <c r="J894" s="6">
        <f t="shared" si="331"/>
        <v>0</v>
      </c>
      <c r="K894" s="13" t="str">
        <f t="shared" si="318"/>
        <v>-</v>
      </c>
      <c r="L894" s="6" t="str">
        <f t="shared" si="315"/>
        <v/>
      </c>
      <c r="M894" s="25" t="str">
        <f>IF(I894="","-",IFERROR(VLOOKUP(L894,Segédlisták!$B$3:$C$18,2,0),"-"))</f>
        <v>-</v>
      </c>
      <c r="N894" s="42" t="str">
        <f t="shared" si="316"/>
        <v>-</v>
      </c>
      <c r="O894" s="43"/>
      <c r="P894" s="44" t="str">
        <f t="shared" si="332"/>
        <v>-</v>
      </c>
      <c r="Q894" s="7" t="s">
        <v>1071</v>
      </c>
      <c r="R894" s="1"/>
      <c r="S894" s="1"/>
      <c r="T894" s="17" t="str">
        <f t="shared" si="317"/>
        <v>-</v>
      </c>
      <c r="U894" s="36" t="str">
        <f t="shared" ca="1" si="333"/>
        <v>-</v>
      </c>
      <c r="V894" s="37" t="str">
        <f t="shared" ca="1" si="334"/>
        <v>-</v>
      </c>
      <c r="W894" s="38" t="str">
        <f t="shared" si="335"/>
        <v>-</v>
      </c>
      <c r="X894" s="39" t="str">
        <f t="shared" si="336"/>
        <v>-</v>
      </c>
      <c r="Y894" s="36" t="str">
        <f t="shared" ca="1" si="337"/>
        <v>-</v>
      </c>
      <c r="Z894" s="37" t="str">
        <f t="shared" ca="1" si="338"/>
        <v>-</v>
      </c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39" t="str">
        <f t="shared" si="319"/>
        <v>-</v>
      </c>
      <c r="AN894" s="39" t="str">
        <f t="shared" si="320"/>
        <v>-</v>
      </c>
      <c r="AO894" s="39" t="str">
        <f t="shared" si="321"/>
        <v>-</v>
      </c>
      <c r="AP894" s="39" t="str">
        <f t="shared" si="322"/>
        <v>-</v>
      </c>
      <c r="AQ894" s="39" t="str">
        <f t="shared" si="323"/>
        <v>-</v>
      </c>
      <c r="AR894" s="39" t="str">
        <f t="shared" si="324"/>
        <v>-</v>
      </c>
      <c r="AS894" s="39" t="str">
        <f t="shared" si="325"/>
        <v>-</v>
      </c>
      <c r="AT894" s="39" t="str">
        <f t="shared" si="326"/>
        <v>-</v>
      </c>
      <c r="AU894" s="39" t="str">
        <f t="shared" si="327"/>
        <v>-</v>
      </c>
      <c r="AV894" s="39" t="str">
        <f t="shared" si="328"/>
        <v>-</v>
      </c>
      <c r="AW894" s="39" t="str">
        <f t="shared" si="329"/>
        <v>-</v>
      </c>
      <c r="AX894" s="39" t="str">
        <f t="shared" si="330"/>
        <v>-</v>
      </c>
      <c r="AY894" s="3"/>
      <c r="AZ894" s="26"/>
      <c r="BA894" s="26"/>
      <c r="BB894" s="34"/>
      <c r="BC894" s="26"/>
      <c r="BD894" s="34"/>
      <c r="BE894" s="34"/>
      <c r="BF894" s="34"/>
      <c r="BI894" s="26"/>
    </row>
    <row r="895" spans="1:61" s="4" customFormat="1" ht="13.9" customHeight="1" x14ac:dyDescent="0.25">
      <c r="A895" s="3"/>
      <c r="B895" s="9" t="s">
        <v>955</v>
      </c>
      <c r="C895" s="5"/>
      <c r="D895" s="6"/>
      <c r="E895" s="7"/>
      <c r="F895" s="7"/>
      <c r="G895" s="7"/>
      <c r="H895" s="6"/>
      <c r="I895" s="6"/>
      <c r="J895" s="6">
        <f t="shared" si="331"/>
        <v>0</v>
      </c>
      <c r="K895" s="13" t="str">
        <f t="shared" si="318"/>
        <v>-</v>
      </c>
      <c r="L895" s="6" t="str">
        <f t="shared" ref="L895:L958" si="339">RIGHT(LEFT(I895,5),2)</f>
        <v/>
      </c>
      <c r="M895" s="25" t="str">
        <f>IF(I895="","-",IFERROR(VLOOKUP(L895,Segédlisták!$B$3:$C$18,2,0),"-"))</f>
        <v>-</v>
      </c>
      <c r="N895" s="42" t="str">
        <f t="shared" ref="N895:N958" si="340">IF(O895="","-",15*O895)</f>
        <v>-</v>
      </c>
      <c r="O895" s="43"/>
      <c r="P895" s="44" t="str">
        <f t="shared" si="332"/>
        <v>-</v>
      </c>
      <c r="Q895" s="7" t="s">
        <v>1071</v>
      </c>
      <c r="R895" s="1"/>
      <c r="S895" s="1"/>
      <c r="T895" s="17" t="str">
        <f t="shared" ref="T895:T958" si="341">IF(OR($R895="",S895=""),"-",DATEDIF(R895,S895,"m"))</f>
        <v>-</v>
      </c>
      <c r="U895" s="36" t="str">
        <f t="shared" ca="1" si="333"/>
        <v>-</v>
      </c>
      <c r="V895" s="37" t="str">
        <f t="shared" ca="1" si="334"/>
        <v>-</v>
      </c>
      <c r="W895" s="38" t="str">
        <f t="shared" si="335"/>
        <v>-</v>
      </c>
      <c r="X895" s="39" t="str">
        <f t="shared" si="336"/>
        <v>-</v>
      </c>
      <c r="Y895" s="36" t="str">
        <f t="shared" ca="1" si="337"/>
        <v>-</v>
      </c>
      <c r="Z895" s="37" t="str">
        <f t="shared" ca="1" si="338"/>
        <v>-</v>
      </c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39" t="str">
        <f t="shared" si="319"/>
        <v>-</v>
      </c>
      <c r="AN895" s="39" t="str">
        <f t="shared" si="320"/>
        <v>-</v>
      </c>
      <c r="AO895" s="39" t="str">
        <f t="shared" si="321"/>
        <v>-</v>
      </c>
      <c r="AP895" s="39" t="str">
        <f t="shared" si="322"/>
        <v>-</v>
      </c>
      <c r="AQ895" s="39" t="str">
        <f t="shared" si="323"/>
        <v>-</v>
      </c>
      <c r="AR895" s="39" t="str">
        <f t="shared" si="324"/>
        <v>-</v>
      </c>
      <c r="AS895" s="39" t="str">
        <f t="shared" si="325"/>
        <v>-</v>
      </c>
      <c r="AT895" s="39" t="str">
        <f t="shared" si="326"/>
        <v>-</v>
      </c>
      <c r="AU895" s="39" t="str">
        <f t="shared" si="327"/>
        <v>-</v>
      </c>
      <c r="AV895" s="39" t="str">
        <f t="shared" si="328"/>
        <v>-</v>
      </c>
      <c r="AW895" s="39" t="str">
        <f t="shared" si="329"/>
        <v>-</v>
      </c>
      <c r="AX895" s="39" t="str">
        <f t="shared" si="330"/>
        <v>-</v>
      </c>
      <c r="AY895" s="3"/>
      <c r="AZ895" s="26"/>
      <c r="BA895" s="26"/>
      <c r="BB895" s="34"/>
      <c r="BC895" s="26"/>
      <c r="BD895" s="34"/>
      <c r="BE895" s="34"/>
      <c r="BF895" s="34"/>
      <c r="BI895" s="26"/>
    </row>
    <row r="896" spans="1:61" s="4" customFormat="1" ht="13.9" customHeight="1" x14ac:dyDescent="0.25">
      <c r="A896" s="3"/>
      <c r="B896" s="9" t="s">
        <v>956</v>
      </c>
      <c r="C896" s="5"/>
      <c r="D896" s="6"/>
      <c r="E896" s="7"/>
      <c r="F896" s="7"/>
      <c r="G896" s="7"/>
      <c r="H896" s="6"/>
      <c r="I896" s="6"/>
      <c r="J896" s="6">
        <f t="shared" si="331"/>
        <v>0</v>
      </c>
      <c r="K896" s="13" t="str">
        <f t="shared" si="318"/>
        <v>-</v>
      </c>
      <c r="L896" s="6" t="str">
        <f t="shared" si="339"/>
        <v/>
      </c>
      <c r="M896" s="25" t="str">
        <f>IF(I896="","-",IFERROR(VLOOKUP(L896,Segédlisták!$B$3:$C$18,2,0),"-"))</f>
        <v>-</v>
      </c>
      <c r="N896" s="42" t="str">
        <f t="shared" si="340"/>
        <v>-</v>
      </c>
      <c r="O896" s="43"/>
      <c r="P896" s="44" t="str">
        <f t="shared" si="332"/>
        <v>-</v>
      </c>
      <c r="Q896" s="7" t="s">
        <v>1071</v>
      </c>
      <c r="R896" s="1"/>
      <c r="S896" s="1"/>
      <c r="T896" s="17" t="str">
        <f t="shared" si="341"/>
        <v>-</v>
      </c>
      <c r="U896" s="36" t="str">
        <f t="shared" ca="1" si="333"/>
        <v>-</v>
      </c>
      <c r="V896" s="37" t="str">
        <f t="shared" ca="1" si="334"/>
        <v>-</v>
      </c>
      <c r="W896" s="38" t="str">
        <f t="shared" si="335"/>
        <v>-</v>
      </c>
      <c r="X896" s="39" t="str">
        <f t="shared" si="336"/>
        <v>-</v>
      </c>
      <c r="Y896" s="36" t="str">
        <f t="shared" ca="1" si="337"/>
        <v>-</v>
      </c>
      <c r="Z896" s="37" t="str">
        <f t="shared" ca="1" si="338"/>
        <v>-</v>
      </c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39" t="str">
        <f t="shared" si="319"/>
        <v>-</v>
      </c>
      <c r="AN896" s="39" t="str">
        <f t="shared" si="320"/>
        <v>-</v>
      </c>
      <c r="AO896" s="39" t="str">
        <f t="shared" si="321"/>
        <v>-</v>
      </c>
      <c r="AP896" s="39" t="str">
        <f t="shared" si="322"/>
        <v>-</v>
      </c>
      <c r="AQ896" s="39" t="str">
        <f t="shared" si="323"/>
        <v>-</v>
      </c>
      <c r="AR896" s="39" t="str">
        <f t="shared" si="324"/>
        <v>-</v>
      </c>
      <c r="AS896" s="39" t="str">
        <f t="shared" si="325"/>
        <v>-</v>
      </c>
      <c r="AT896" s="39" t="str">
        <f t="shared" si="326"/>
        <v>-</v>
      </c>
      <c r="AU896" s="39" t="str">
        <f t="shared" si="327"/>
        <v>-</v>
      </c>
      <c r="AV896" s="39" t="str">
        <f t="shared" si="328"/>
        <v>-</v>
      </c>
      <c r="AW896" s="39" t="str">
        <f t="shared" si="329"/>
        <v>-</v>
      </c>
      <c r="AX896" s="39" t="str">
        <f t="shared" si="330"/>
        <v>-</v>
      </c>
      <c r="AY896" s="3"/>
      <c r="AZ896" s="26"/>
      <c r="BA896" s="26"/>
      <c r="BB896" s="34"/>
      <c r="BC896" s="26"/>
      <c r="BD896" s="34"/>
      <c r="BE896" s="34"/>
      <c r="BF896" s="34"/>
      <c r="BI896" s="26"/>
    </row>
    <row r="897" spans="1:61" s="4" customFormat="1" ht="13.9" customHeight="1" x14ac:dyDescent="0.25">
      <c r="A897" s="3"/>
      <c r="B897" s="9" t="s">
        <v>957</v>
      </c>
      <c r="C897" s="5"/>
      <c r="D897" s="6"/>
      <c r="E897" s="7"/>
      <c r="F897" s="7"/>
      <c r="G897" s="7"/>
      <c r="H897" s="6"/>
      <c r="I897" s="6"/>
      <c r="J897" s="6">
        <f t="shared" si="331"/>
        <v>0</v>
      </c>
      <c r="K897" s="13" t="str">
        <f t="shared" si="318"/>
        <v>-</v>
      </c>
      <c r="L897" s="6" t="str">
        <f t="shared" si="339"/>
        <v/>
      </c>
      <c r="M897" s="25" t="str">
        <f>IF(I897="","-",IFERROR(VLOOKUP(L897,Segédlisták!$B$3:$C$18,2,0),"-"))</f>
        <v>-</v>
      </c>
      <c r="N897" s="42" t="str">
        <f t="shared" si="340"/>
        <v>-</v>
      </c>
      <c r="O897" s="43"/>
      <c r="P897" s="44" t="str">
        <f t="shared" si="332"/>
        <v>-</v>
      </c>
      <c r="Q897" s="7" t="s">
        <v>1071</v>
      </c>
      <c r="R897" s="1"/>
      <c r="S897" s="1"/>
      <c r="T897" s="17" t="str">
        <f t="shared" si="341"/>
        <v>-</v>
      </c>
      <c r="U897" s="36" t="str">
        <f t="shared" ca="1" si="333"/>
        <v>-</v>
      </c>
      <c r="V897" s="37" t="str">
        <f t="shared" ca="1" si="334"/>
        <v>-</v>
      </c>
      <c r="W897" s="38" t="str">
        <f t="shared" si="335"/>
        <v>-</v>
      </c>
      <c r="X897" s="39" t="str">
        <f t="shared" si="336"/>
        <v>-</v>
      </c>
      <c r="Y897" s="36" t="str">
        <f t="shared" ca="1" si="337"/>
        <v>-</v>
      </c>
      <c r="Z897" s="37" t="str">
        <f t="shared" ca="1" si="338"/>
        <v>-</v>
      </c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39" t="str">
        <f t="shared" si="319"/>
        <v>-</v>
      </c>
      <c r="AN897" s="39" t="str">
        <f t="shared" si="320"/>
        <v>-</v>
      </c>
      <c r="AO897" s="39" t="str">
        <f t="shared" si="321"/>
        <v>-</v>
      </c>
      <c r="AP897" s="39" t="str">
        <f t="shared" si="322"/>
        <v>-</v>
      </c>
      <c r="AQ897" s="39" t="str">
        <f t="shared" si="323"/>
        <v>-</v>
      </c>
      <c r="AR897" s="39" t="str">
        <f t="shared" si="324"/>
        <v>-</v>
      </c>
      <c r="AS897" s="39" t="str">
        <f t="shared" si="325"/>
        <v>-</v>
      </c>
      <c r="AT897" s="39" t="str">
        <f t="shared" si="326"/>
        <v>-</v>
      </c>
      <c r="AU897" s="39" t="str">
        <f t="shared" si="327"/>
        <v>-</v>
      </c>
      <c r="AV897" s="39" t="str">
        <f t="shared" si="328"/>
        <v>-</v>
      </c>
      <c r="AW897" s="39" t="str">
        <f t="shared" si="329"/>
        <v>-</v>
      </c>
      <c r="AX897" s="39" t="str">
        <f t="shared" si="330"/>
        <v>-</v>
      </c>
      <c r="AY897" s="3"/>
      <c r="AZ897" s="26"/>
      <c r="BA897" s="26"/>
      <c r="BB897" s="34"/>
      <c r="BC897" s="26"/>
      <c r="BD897" s="34"/>
      <c r="BE897" s="34"/>
      <c r="BF897" s="34"/>
      <c r="BI897" s="26"/>
    </row>
    <row r="898" spans="1:61" s="4" customFormat="1" ht="13.9" customHeight="1" x14ac:dyDescent="0.25">
      <c r="A898" s="3"/>
      <c r="B898" s="9" t="s">
        <v>958</v>
      </c>
      <c r="C898" s="5"/>
      <c r="D898" s="6"/>
      <c r="E898" s="7"/>
      <c r="F898" s="7"/>
      <c r="G898" s="7"/>
      <c r="H898" s="6"/>
      <c r="I898" s="6"/>
      <c r="J898" s="6">
        <f t="shared" si="331"/>
        <v>0</v>
      </c>
      <c r="K898" s="13" t="str">
        <f t="shared" si="318"/>
        <v>-</v>
      </c>
      <c r="L898" s="6" t="str">
        <f t="shared" si="339"/>
        <v/>
      </c>
      <c r="M898" s="25" t="str">
        <f>IF(I898="","-",IFERROR(VLOOKUP(L898,Segédlisták!$B$3:$C$18,2,0),"-"))</f>
        <v>-</v>
      </c>
      <c r="N898" s="42" t="str">
        <f t="shared" si="340"/>
        <v>-</v>
      </c>
      <c r="O898" s="43"/>
      <c r="P898" s="44" t="str">
        <f t="shared" si="332"/>
        <v>-</v>
      </c>
      <c r="Q898" s="7" t="s">
        <v>1071</v>
      </c>
      <c r="R898" s="1"/>
      <c r="S898" s="1"/>
      <c r="T898" s="17" t="str">
        <f t="shared" si="341"/>
        <v>-</v>
      </c>
      <c r="U898" s="36" t="str">
        <f t="shared" ca="1" si="333"/>
        <v>-</v>
      </c>
      <c r="V898" s="37" t="str">
        <f t="shared" ca="1" si="334"/>
        <v>-</v>
      </c>
      <c r="W898" s="38" t="str">
        <f t="shared" si="335"/>
        <v>-</v>
      </c>
      <c r="X898" s="39" t="str">
        <f t="shared" si="336"/>
        <v>-</v>
      </c>
      <c r="Y898" s="36" t="str">
        <f t="shared" ca="1" si="337"/>
        <v>-</v>
      </c>
      <c r="Z898" s="37" t="str">
        <f t="shared" ca="1" si="338"/>
        <v>-</v>
      </c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39" t="str">
        <f t="shared" si="319"/>
        <v>-</v>
      </c>
      <c r="AN898" s="39" t="str">
        <f t="shared" si="320"/>
        <v>-</v>
      </c>
      <c r="AO898" s="39" t="str">
        <f t="shared" si="321"/>
        <v>-</v>
      </c>
      <c r="AP898" s="39" t="str">
        <f t="shared" si="322"/>
        <v>-</v>
      </c>
      <c r="AQ898" s="39" t="str">
        <f t="shared" si="323"/>
        <v>-</v>
      </c>
      <c r="AR898" s="39" t="str">
        <f t="shared" si="324"/>
        <v>-</v>
      </c>
      <c r="AS898" s="39" t="str">
        <f t="shared" si="325"/>
        <v>-</v>
      </c>
      <c r="AT898" s="39" t="str">
        <f t="shared" si="326"/>
        <v>-</v>
      </c>
      <c r="AU898" s="39" t="str">
        <f t="shared" si="327"/>
        <v>-</v>
      </c>
      <c r="AV898" s="39" t="str">
        <f t="shared" si="328"/>
        <v>-</v>
      </c>
      <c r="AW898" s="39" t="str">
        <f t="shared" si="329"/>
        <v>-</v>
      </c>
      <c r="AX898" s="39" t="str">
        <f t="shared" si="330"/>
        <v>-</v>
      </c>
      <c r="AY898" s="3"/>
      <c r="AZ898" s="26"/>
      <c r="BA898" s="26"/>
      <c r="BB898" s="34"/>
      <c r="BC898" s="26"/>
      <c r="BD898" s="34"/>
      <c r="BE898" s="34"/>
      <c r="BF898" s="34"/>
      <c r="BI898" s="26"/>
    </row>
    <row r="899" spans="1:61" s="4" customFormat="1" ht="13.9" customHeight="1" x14ac:dyDescent="0.25">
      <c r="A899" s="3"/>
      <c r="B899" s="9" t="s">
        <v>959</v>
      </c>
      <c r="C899" s="5"/>
      <c r="D899" s="6"/>
      <c r="E899" s="7"/>
      <c r="F899" s="7"/>
      <c r="G899" s="7"/>
      <c r="H899" s="6"/>
      <c r="I899" s="6"/>
      <c r="J899" s="6">
        <f t="shared" si="331"/>
        <v>0</v>
      </c>
      <c r="K899" s="13" t="str">
        <f t="shared" si="318"/>
        <v>-</v>
      </c>
      <c r="L899" s="6" t="str">
        <f t="shared" si="339"/>
        <v/>
      </c>
      <c r="M899" s="25" t="str">
        <f>IF(I899="","-",IFERROR(VLOOKUP(L899,Segédlisták!$B$3:$C$18,2,0),"-"))</f>
        <v>-</v>
      </c>
      <c r="N899" s="42" t="str">
        <f t="shared" si="340"/>
        <v>-</v>
      </c>
      <c r="O899" s="43"/>
      <c r="P899" s="44" t="str">
        <f t="shared" si="332"/>
        <v>-</v>
      </c>
      <c r="Q899" s="7" t="s">
        <v>1071</v>
      </c>
      <c r="R899" s="1"/>
      <c r="S899" s="1"/>
      <c r="T899" s="17" t="str">
        <f t="shared" si="341"/>
        <v>-</v>
      </c>
      <c r="U899" s="36" t="str">
        <f t="shared" ca="1" si="333"/>
        <v>-</v>
      </c>
      <c r="V899" s="37" t="str">
        <f t="shared" ca="1" si="334"/>
        <v>-</v>
      </c>
      <c r="W899" s="38" t="str">
        <f t="shared" si="335"/>
        <v>-</v>
      </c>
      <c r="X899" s="39" t="str">
        <f t="shared" si="336"/>
        <v>-</v>
      </c>
      <c r="Y899" s="36" t="str">
        <f t="shared" ca="1" si="337"/>
        <v>-</v>
      </c>
      <c r="Z899" s="37" t="str">
        <f t="shared" ca="1" si="338"/>
        <v>-</v>
      </c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39" t="str">
        <f t="shared" si="319"/>
        <v>-</v>
      </c>
      <c r="AN899" s="39" t="str">
        <f t="shared" si="320"/>
        <v>-</v>
      </c>
      <c r="AO899" s="39" t="str">
        <f t="shared" si="321"/>
        <v>-</v>
      </c>
      <c r="AP899" s="39" t="str">
        <f t="shared" si="322"/>
        <v>-</v>
      </c>
      <c r="AQ899" s="39" t="str">
        <f t="shared" si="323"/>
        <v>-</v>
      </c>
      <c r="AR899" s="39" t="str">
        <f t="shared" si="324"/>
        <v>-</v>
      </c>
      <c r="AS899" s="39" t="str">
        <f t="shared" si="325"/>
        <v>-</v>
      </c>
      <c r="AT899" s="39" t="str">
        <f t="shared" si="326"/>
        <v>-</v>
      </c>
      <c r="AU899" s="39" t="str">
        <f t="shared" si="327"/>
        <v>-</v>
      </c>
      <c r="AV899" s="39" t="str">
        <f t="shared" si="328"/>
        <v>-</v>
      </c>
      <c r="AW899" s="39" t="str">
        <f t="shared" si="329"/>
        <v>-</v>
      </c>
      <c r="AX899" s="39" t="str">
        <f t="shared" si="330"/>
        <v>-</v>
      </c>
      <c r="AY899" s="3"/>
      <c r="AZ899" s="26"/>
      <c r="BA899" s="26"/>
      <c r="BB899" s="34"/>
      <c r="BC899" s="26"/>
      <c r="BD899" s="34"/>
      <c r="BE899" s="34"/>
      <c r="BF899" s="34"/>
      <c r="BI899" s="26"/>
    </row>
    <row r="900" spans="1:61" s="4" customFormat="1" ht="13.9" customHeight="1" x14ac:dyDescent="0.25">
      <c r="A900" s="3"/>
      <c r="B900" s="9" t="s">
        <v>960</v>
      </c>
      <c r="C900" s="5"/>
      <c r="D900" s="6"/>
      <c r="E900" s="7"/>
      <c r="F900" s="7"/>
      <c r="G900" s="7"/>
      <c r="H900" s="6"/>
      <c r="I900" s="6"/>
      <c r="J900" s="6">
        <f t="shared" si="331"/>
        <v>0</v>
      </c>
      <c r="K900" s="13" t="str">
        <f t="shared" si="318"/>
        <v>-</v>
      </c>
      <c r="L900" s="6" t="str">
        <f t="shared" si="339"/>
        <v/>
      </c>
      <c r="M900" s="25" t="str">
        <f>IF(I900="","-",IFERROR(VLOOKUP(L900,Segédlisták!$B$3:$C$18,2,0),"-"))</f>
        <v>-</v>
      </c>
      <c r="N900" s="42" t="str">
        <f t="shared" si="340"/>
        <v>-</v>
      </c>
      <c r="O900" s="43"/>
      <c r="P900" s="44" t="str">
        <f t="shared" si="332"/>
        <v>-</v>
      </c>
      <c r="Q900" s="7" t="s">
        <v>1071</v>
      </c>
      <c r="R900" s="1"/>
      <c r="S900" s="1"/>
      <c r="T900" s="17" t="str">
        <f t="shared" si="341"/>
        <v>-</v>
      </c>
      <c r="U900" s="36" t="str">
        <f t="shared" ca="1" si="333"/>
        <v>-</v>
      </c>
      <c r="V900" s="37" t="str">
        <f t="shared" ca="1" si="334"/>
        <v>-</v>
      </c>
      <c r="W900" s="38" t="str">
        <f t="shared" si="335"/>
        <v>-</v>
      </c>
      <c r="X900" s="39" t="str">
        <f t="shared" si="336"/>
        <v>-</v>
      </c>
      <c r="Y900" s="36" t="str">
        <f t="shared" ca="1" si="337"/>
        <v>-</v>
      </c>
      <c r="Z900" s="37" t="str">
        <f t="shared" ca="1" si="338"/>
        <v>-</v>
      </c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39" t="str">
        <f t="shared" si="319"/>
        <v>-</v>
      </c>
      <c r="AN900" s="39" t="str">
        <f t="shared" si="320"/>
        <v>-</v>
      </c>
      <c r="AO900" s="39" t="str">
        <f t="shared" si="321"/>
        <v>-</v>
      </c>
      <c r="AP900" s="39" t="str">
        <f t="shared" si="322"/>
        <v>-</v>
      </c>
      <c r="AQ900" s="39" t="str">
        <f t="shared" si="323"/>
        <v>-</v>
      </c>
      <c r="AR900" s="39" t="str">
        <f t="shared" si="324"/>
        <v>-</v>
      </c>
      <c r="AS900" s="39" t="str">
        <f t="shared" si="325"/>
        <v>-</v>
      </c>
      <c r="AT900" s="39" t="str">
        <f t="shared" si="326"/>
        <v>-</v>
      </c>
      <c r="AU900" s="39" t="str">
        <f t="shared" si="327"/>
        <v>-</v>
      </c>
      <c r="AV900" s="39" t="str">
        <f t="shared" si="328"/>
        <v>-</v>
      </c>
      <c r="AW900" s="39" t="str">
        <f t="shared" si="329"/>
        <v>-</v>
      </c>
      <c r="AX900" s="39" t="str">
        <f t="shared" si="330"/>
        <v>-</v>
      </c>
      <c r="AY900" s="3"/>
      <c r="AZ900" s="26"/>
      <c r="BA900" s="26"/>
      <c r="BB900" s="34"/>
      <c r="BC900" s="26"/>
      <c r="BD900" s="34"/>
      <c r="BE900" s="34"/>
      <c r="BF900" s="34"/>
      <c r="BI900" s="26"/>
    </row>
    <row r="901" spans="1:61" s="4" customFormat="1" ht="13.9" customHeight="1" x14ac:dyDescent="0.25">
      <c r="A901" s="3"/>
      <c r="B901" s="9" t="s">
        <v>961</v>
      </c>
      <c r="C901" s="5"/>
      <c r="D901" s="6"/>
      <c r="E901" s="7"/>
      <c r="F901" s="7"/>
      <c r="G901" s="7"/>
      <c r="H901" s="6"/>
      <c r="I901" s="6"/>
      <c r="J901" s="6">
        <f t="shared" si="331"/>
        <v>0</v>
      </c>
      <c r="K901" s="13" t="str">
        <f t="shared" si="318"/>
        <v>-</v>
      </c>
      <c r="L901" s="6" t="str">
        <f t="shared" si="339"/>
        <v/>
      </c>
      <c r="M901" s="25" t="str">
        <f>IF(I901="","-",IFERROR(VLOOKUP(L901,Segédlisták!$B$3:$C$18,2,0),"-"))</f>
        <v>-</v>
      </c>
      <c r="N901" s="42" t="str">
        <f t="shared" si="340"/>
        <v>-</v>
      </c>
      <c r="O901" s="43"/>
      <c r="P901" s="44" t="str">
        <f t="shared" si="332"/>
        <v>-</v>
      </c>
      <c r="Q901" s="7" t="s">
        <v>1071</v>
      </c>
      <c r="R901" s="1"/>
      <c r="S901" s="1"/>
      <c r="T901" s="17" t="str">
        <f t="shared" si="341"/>
        <v>-</v>
      </c>
      <c r="U901" s="36" t="str">
        <f t="shared" ca="1" si="333"/>
        <v>-</v>
      </c>
      <c r="V901" s="37" t="str">
        <f t="shared" ca="1" si="334"/>
        <v>-</v>
      </c>
      <c r="W901" s="38" t="str">
        <f t="shared" si="335"/>
        <v>-</v>
      </c>
      <c r="X901" s="39" t="str">
        <f t="shared" si="336"/>
        <v>-</v>
      </c>
      <c r="Y901" s="36" t="str">
        <f t="shared" ca="1" si="337"/>
        <v>-</v>
      </c>
      <c r="Z901" s="37" t="str">
        <f t="shared" ca="1" si="338"/>
        <v>-</v>
      </c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39" t="str">
        <f t="shared" si="319"/>
        <v>-</v>
      </c>
      <c r="AN901" s="39" t="str">
        <f t="shared" si="320"/>
        <v>-</v>
      </c>
      <c r="AO901" s="39" t="str">
        <f t="shared" si="321"/>
        <v>-</v>
      </c>
      <c r="AP901" s="39" t="str">
        <f t="shared" si="322"/>
        <v>-</v>
      </c>
      <c r="AQ901" s="39" t="str">
        <f t="shared" si="323"/>
        <v>-</v>
      </c>
      <c r="AR901" s="39" t="str">
        <f t="shared" si="324"/>
        <v>-</v>
      </c>
      <c r="AS901" s="39" t="str">
        <f t="shared" si="325"/>
        <v>-</v>
      </c>
      <c r="AT901" s="39" t="str">
        <f t="shared" si="326"/>
        <v>-</v>
      </c>
      <c r="AU901" s="39" t="str">
        <f t="shared" si="327"/>
        <v>-</v>
      </c>
      <c r="AV901" s="39" t="str">
        <f t="shared" si="328"/>
        <v>-</v>
      </c>
      <c r="AW901" s="39" t="str">
        <f t="shared" si="329"/>
        <v>-</v>
      </c>
      <c r="AX901" s="39" t="str">
        <f t="shared" si="330"/>
        <v>-</v>
      </c>
      <c r="AY901" s="3"/>
      <c r="AZ901" s="26"/>
      <c r="BA901" s="26"/>
      <c r="BB901" s="34"/>
      <c r="BC901" s="26"/>
      <c r="BD901" s="34"/>
      <c r="BE901" s="34"/>
      <c r="BF901" s="34"/>
      <c r="BI901" s="26"/>
    </row>
    <row r="902" spans="1:61" s="4" customFormat="1" ht="13.9" customHeight="1" x14ac:dyDescent="0.25">
      <c r="A902" s="3"/>
      <c r="B902" s="9" t="s">
        <v>962</v>
      </c>
      <c r="C902" s="5"/>
      <c r="D902" s="6"/>
      <c r="E902" s="7"/>
      <c r="F902" s="7"/>
      <c r="G902" s="7"/>
      <c r="H902" s="6"/>
      <c r="I902" s="6"/>
      <c r="J902" s="6">
        <f t="shared" si="331"/>
        <v>0</v>
      </c>
      <c r="K902" s="13" t="str">
        <f t="shared" si="318"/>
        <v>-</v>
      </c>
      <c r="L902" s="6" t="str">
        <f t="shared" si="339"/>
        <v/>
      </c>
      <c r="M902" s="25" t="str">
        <f>IF(I902="","-",IFERROR(VLOOKUP(L902,Segédlisták!$B$3:$C$18,2,0),"-"))</f>
        <v>-</v>
      </c>
      <c r="N902" s="42" t="str">
        <f t="shared" si="340"/>
        <v>-</v>
      </c>
      <c r="O902" s="43"/>
      <c r="P902" s="44" t="str">
        <f t="shared" si="332"/>
        <v>-</v>
      </c>
      <c r="Q902" s="7" t="s">
        <v>1071</v>
      </c>
      <c r="R902" s="1"/>
      <c r="S902" s="1"/>
      <c r="T902" s="17" t="str">
        <f t="shared" si="341"/>
        <v>-</v>
      </c>
      <c r="U902" s="36" t="str">
        <f t="shared" ca="1" si="333"/>
        <v>-</v>
      </c>
      <c r="V902" s="37" t="str">
        <f t="shared" ca="1" si="334"/>
        <v>-</v>
      </c>
      <c r="W902" s="38" t="str">
        <f t="shared" si="335"/>
        <v>-</v>
      </c>
      <c r="X902" s="39" t="str">
        <f t="shared" si="336"/>
        <v>-</v>
      </c>
      <c r="Y902" s="36" t="str">
        <f t="shared" ca="1" si="337"/>
        <v>-</v>
      </c>
      <c r="Z902" s="37" t="str">
        <f t="shared" ca="1" si="338"/>
        <v>-</v>
      </c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39" t="str">
        <f t="shared" si="319"/>
        <v>-</v>
      </c>
      <c r="AN902" s="39" t="str">
        <f t="shared" si="320"/>
        <v>-</v>
      </c>
      <c r="AO902" s="39" t="str">
        <f t="shared" si="321"/>
        <v>-</v>
      </c>
      <c r="AP902" s="39" t="str">
        <f t="shared" si="322"/>
        <v>-</v>
      </c>
      <c r="AQ902" s="39" t="str">
        <f t="shared" si="323"/>
        <v>-</v>
      </c>
      <c r="AR902" s="39" t="str">
        <f t="shared" si="324"/>
        <v>-</v>
      </c>
      <c r="AS902" s="39" t="str">
        <f t="shared" si="325"/>
        <v>-</v>
      </c>
      <c r="AT902" s="39" t="str">
        <f t="shared" si="326"/>
        <v>-</v>
      </c>
      <c r="AU902" s="39" t="str">
        <f t="shared" si="327"/>
        <v>-</v>
      </c>
      <c r="AV902" s="39" t="str">
        <f t="shared" si="328"/>
        <v>-</v>
      </c>
      <c r="AW902" s="39" t="str">
        <f t="shared" si="329"/>
        <v>-</v>
      </c>
      <c r="AX902" s="39" t="str">
        <f t="shared" si="330"/>
        <v>-</v>
      </c>
      <c r="AY902" s="3"/>
      <c r="AZ902" s="26"/>
      <c r="BA902" s="26"/>
      <c r="BB902" s="34"/>
      <c r="BC902" s="26"/>
      <c r="BD902" s="34"/>
      <c r="BE902" s="34"/>
      <c r="BF902" s="34"/>
      <c r="BI902" s="26"/>
    </row>
    <row r="903" spans="1:61" s="4" customFormat="1" ht="13.9" customHeight="1" x14ac:dyDescent="0.25">
      <c r="A903" s="3"/>
      <c r="B903" s="9" t="s">
        <v>963</v>
      </c>
      <c r="C903" s="5"/>
      <c r="D903" s="6"/>
      <c r="E903" s="7"/>
      <c r="F903" s="7"/>
      <c r="G903" s="7"/>
      <c r="H903" s="6"/>
      <c r="I903" s="6"/>
      <c r="J903" s="6">
        <f t="shared" si="331"/>
        <v>0</v>
      </c>
      <c r="K903" s="13" t="str">
        <f t="shared" si="318"/>
        <v>-</v>
      </c>
      <c r="L903" s="6" t="str">
        <f t="shared" si="339"/>
        <v/>
      </c>
      <c r="M903" s="25" t="str">
        <f>IF(I903="","-",IFERROR(VLOOKUP(L903,Segédlisták!$B$3:$C$18,2,0),"-"))</f>
        <v>-</v>
      </c>
      <c r="N903" s="42" t="str">
        <f t="shared" si="340"/>
        <v>-</v>
      </c>
      <c r="O903" s="43"/>
      <c r="P903" s="44" t="str">
        <f t="shared" si="332"/>
        <v>-</v>
      </c>
      <c r="Q903" s="7" t="s">
        <v>1071</v>
      </c>
      <c r="R903" s="1"/>
      <c r="S903" s="1"/>
      <c r="T903" s="17" t="str">
        <f t="shared" si="341"/>
        <v>-</v>
      </c>
      <c r="U903" s="36" t="str">
        <f t="shared" ca="1" si="333"/>
        <v>-</v>
      </c>
      <c r="V903" s="37" t="str">
        <f t="shared" ca="1" si="334"/>
        <v>-</v>
      </c>
      <c r="W903" s="38" t="str">
        <f t="shared" si="335"/>
        <v>-</v>
      </c>
      <c r="X903" s="39" t="str">
        <f t="shared" si="336"/>
        <v>-</v>
      </c>
      <c r="Y903" s="36" t="str">
        <f t="shared" ca="1" si="337"/>
        <v>-</v>
      </c>
      <c r="Z903" s="37" t="str">
        <f t="shared" ca="1" si="338"/>
        <v>-</v>
      </c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39" t="str">
        <f t="shared" si="319"/>
        <v>-</v>
      </c>
      <c r="AN903" s="39" t="str">
        <f t="shared" si="320"/>
        <v>-</v>
      </c>
      <c r="AO903" s="39" t="str">
        <f t="shared" si="321"/>
        <v>-</v>
      </c>
      <c r="AP903" s="39" t="str">
        <f t="shared" si="322"/>
        <v>-</v>
      </c>
      <c r="AQ903" s="39" t="str">
        <f t="shared" si="323"/>
        <v>-</v>
      </c>
      <c r="AR903" s="39" t="str">
        <f t="shared" si="324"/>
        <v>-</v>
      </c>
      <c r="AS903" s="39" t="str">
        <f t="shared" si="325"/>
        <v>-</v>
      </c>
      <c r="AT903" s="39" t="str">
        <f t="shared" si="326"/>
        <v>-</v>
      </c>
      <c r="AU903" s="39" t="str">
        <f t="shared" si="327"/>
        <v>-</v>
      </c>
      <c r="AV903" s="39" t="str">
        <f t="shared" si="328"/>
        <v>-</v>
      </c>
      <c r="AW903" s="39" t="str">
        <f t="shared" si="329"/>
        <v>-</v>
      </c>
      <c r="AX903" s="39" t="str">
        <f t="shared" si="330"/>
        <v>-</v>
      </c>
      <c r="AY903" s="3"/>
      <c r="AZ903" s="26"/>
      <c r="BA903" s="26"/>
      <c r="BB903" s="34"/>
      <c r="BC903" s="26"/>
      <c r="BD903" s="34"/>
      <c r="BE903" s="34"/>
      <c r="BF903" s="34"/>
      <c r="BI903" s="26"/>
    </row>
    <row r="904" spans="1:61" s="4" customFormat="1" ht="13.9" customHeight="1" x14ac:dyDescent="0.25">
      <c r="A904" s="3"/>
      <c r="B904" s="9" t="s">
        <v>964</v>
      </c>
      <c r="C904" s="5"/>
      <c r="D904" s="6"/>
      <c r="E904" s="7"/>
      <c r="F904" s="7"/>
      <c r="G904" s="7"/>
      <c r="H904" s="6"/>
      <c r="I904" s="6"/>
      <c r="J904" s="6">
        <f t="shared" si="331"/>
        <v>0</v>
      </c>
      <c r="K904" s="13" t="str">
        <f t="shared" ref="K904:K967" si="342">IF(I904="","-",IF(AND(LEN(I904)=16,J904=1),"OK",IF(AND(LEN(I904)=16,J904&gt;1)," ez a POD "&amp;J904&amp;"-szer szerepel a táblában",IF(AND(J904=1,LEN(I904)-16&gt;0),"a POD "&amp;LEN(I904)-16&amp;" karakterrel hosszabb",IF(AND(J904=1,LEN(I904)-16&lt;0),"a POD "&amp;ABS(LEN(I904)-16)&amp;" karakterrel rövidebb")))))</f>
        <v>-</v>
      </c>
      <c r="L904" s="6" t="str">
        <f t="shared" si="339"/>
        <v/>
      </c>
      <c r="M904" s="25" t="str">
        <f>IF(I904="","-",IFERROR(VLOOKUP(L904,Segédlisták!$B$3:$C$18,2,0),"-"))</f>
        <v>-</v>
      </c>
      <c r="N904" s="42" t="str">
        <f t="shared" si="340"/>
        <v>-</v>
      </c>
      <c r="O904" s="43"/>
      <c r="P904" s="44" t="str">
        <f t="shared" si="332"/>
        <v>-</v>
      </c>
      <c r="Q904" s="7" t="s">
        <v>1071</v>
      </c>
      <c r="R904" s="1"/>
      <c r="S904" s="1"/>
      <c r="T904" s="17" t="str">
        <f t="shared" si="341"/>
        <v>-</v>
      </c>
      <c r="U904" s="36" t="str">
        <f t="shared" ca="1" si="333"/>
        <v>-</v>
      </c>
      <c r="V904" s="37" t="str">
        <f t="shared" ca="1" si="334"/>
        <v>-</v>
      </c>
      <c r="W904" s="38" t="str">
        <f t="shared" si="335"/>
        <v>-</v>
      </c>
      <c r="X904" s="39" t="str">
        <f t="shared" si="336"/>
        <v>-</v>
      </c>
      <c r="Y904" s="36" t="str">
        <f t="shared" ca="1" si="337"/>
        <v>-</v>
      </c>
      <c r="Z904" s="37" t="str">
        <f t="shared" ca="1" si="338"/>
        <v>-</v>
      </c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39" t="str">
        <f t="shared" ref="AM904:AM967" si="343">IF(OR($C904="-",$AA904=""),"-",ROUND(AA904*$O$6/$P$6,2))</f>
        <v>-</v>
      </c>
      <c r="AN904" s="39" t="str">
        <f t="shared" ref="AN904:AN967" si="344">IF(OR($C904="-",$AA904=""),"-",ROUND(AB904*$O$6/$P$6,2))</f>
        <v>-</v>
      </c>
      <c r="AO904" s="39" t="str">
        <f t="shared" ref="AO904:AO967" si="345">IF(OR($C904="-",$AA904=""),"-",ROUND(AC904*$O$6/$P$6,2))</f>
        <v>-</v>
      </c>
      <c r="AP904" s="39" t="str">
        <f t="shared" ref="AP904:AP967" si="346">IF(OR($C904="-",$AA904=""),"-",ROUND(AD904*$O$6/$P$6,2))</f>
        <v>-</v>
      </c>
      <c r="AQ904" s="39" t="str">
        <f t="shared" ref="AQ904:AQ967" si="347">IF(OR($C904="-",$AA904=""),"-",ROUND(AE904*$O$6/$P$6,2))</f>
        <v>-</v>
      </c>
      <c r="AR904" s="39" t="str">
        <f t="shared" ref="AR904:AR967" si="348">IF(OR($C904="-",$AA904=""),"-",ROUND(AF904*$O$6/$P$6,2))</f>
        <v>-</v>
      </c>
      <c r="AS904" s="39" t="str">
        <f t="shared" ref="AS904:AS967" si="349">IF(OR($C904="-",$AA904=""),"-",ROUND(AG904*$O$6/$P$6,2))</f>
        <v>-</v>
      </c>
      <c r="AT904" s="39" t="str">
        <f t="shared" ref="AT904:AT967" si="350">IF(OR($C904="-",$AA904=""),"-",ROUND(AH904*$O$6/$P$6,2))</f>
        <v>-</v>
      </c>
      <c r="AU904" s="39" t="str">
        <f t="shared" ref="AU904:AU967" si="351">IF(OR($C904="-",$AA904=""),"-",ROUND(AI904*$O$6/$P$6,2))</f>
        <v>-</v>
      </c>
      <c r="AV904" s="39" t="str">
        <f t="shared" ref="AV904:AV967" si="352">IF(OR($C904="-",$AA904=""),"-",ROUND(AJ904*$O$6/$P$6,2))</f>
        <v>-</v>
      </c>
      <c r="AW904" s="39" t="str">
        <f t="shared" ref="AW904:AW967" si="353">IF(OR($C904="-",$AA904=""),"-",ROUND(AK904*$O$6/$P$6,2))</f>
        <v>-</v>
      </c>
      <c r="AX904" s="39" t="str">
        <f t="shared" ref="AX904:AX967" si="354">IF(OR($C904="-",$AA904=""),"-",ROUND(AL904*$O$6/$P$6,2))</f>
        <v>-</v>
      </c>
      <c r="AY904" s="3"/>
      <c r="AZ904" s="26"/>
      <c r="BA904" s="26"/>
      <c r="BB904" s="34"/>
      <c r="BC904" s="26"/>
      <c r="BD904" s="34"/>
      <c r="BE904" s="34"/>
      <c r="BF904" s="34"/>
      <c r="BI904" s="26"/>
    </row>
    <row r="905" spans="1:61" s="4" customFormat="1" ht="13.9" customHeight="1" x14ac:dyDescent="0.25">
      <c r="A905" s="3"/>
      <c r="B905" s="9" t="s">
        <v>965</v>
      </c>
      <c r="C905" s="5"/>
      <c r="D905" s="6"/>
      <c r="E905" s="7"/>
      <c r="F905" s="7"/>
      <c r="G905" s="7"/>
      <c r="H905" s="6"/>
      <c r="I905" s="6"/>
      <c r="J905" s="6">
        <f t="shared" ref="J905:J968" si="355">COUNTIF(I$9:I$1007,I905)</f>
        <v>0</v>
      </c>
      <c r="K905" s="13" t="str">
        <f t="shared" si="342"/>
        <v>-</v>
      </c>
      <c r="L905" s="6" t="str">
        <f t="shared" si="339"/>
        <v/>
      </c>
      <c r="M905" s="25" t="str">
        <f>IF(I905="","-",IFERROR(VLOOKUP(L905,Segédlisták!$B$3:$C$18,2,0),"-"))</f>
        <v>-</v>
      </c>
      <c r="N905" s="42" t="str">
        <f t="shared" si="340"/>
        <v>-</v>
      </c>
      <c r="O905" s="43"/>
      <c r="P905" s="44" t="str">
        <f t="shared" ref="P905:P968" si="356">IF(O905&gt;99,O905*$O$6/$P$6,"-")</f>
        <v>-</v>
      </c>
      <c r="Q905" s="7" t="s">
        <v>1071</v>
      </c>
      <c r="R905" s="1"/>
      <c r="S905" s="1"/>
      <c r="T905" s="17" t="str">
        <f t="shared" si="341"/>
        <v>-</v>
      </c>
      <c r="U905" s="36" t="str">
        <f t="shared" ref="U905:U968" ca="1" si="357">IF($Y905="-","-",ROUND($U$4*Y905,0))</f>
        <v>-</v>
      </c>
      <c r="V905" s="37" t="str">
        <f t="shared" ref="V905:V968" ca="1" si="358">IF($U905="-","-",ROUND($U905*$O$6/$P$6,2))</f>
        <v>-</v>
      </c>
      <c r="W905" s="38" t="str">
        <f t="shared" ref="W905:W968" si="359">IF($I905="","-",SUM(AA905:AL905))</f>
        <v>-</v>
      </c>
      <c r="X905" s="39" t="str">
        <f t="shared" ref="X905:X968" si="360">IF($W905="-","-",ROUND($W905*$O$6/$P$6,2))</f>
        <v>-</v>
      </c>
      <c r="Y905" s="36" t="str">
        <f t="shared" ref="Y905:Y968" ca="1" si="361">IF(OR($W905="-",$W905=0),"-",IF(AND(DATEDIF($R905,$S905,"y")&gt;0,DATEDIF($R905,$S905,"ym")=0),$W905*DATEDIF($R905,$S905,"y"),IF(AND(DATEDIF($R905,$S905,"y")=0,DATEDIF($R905,$S905,"ym")&gt;0),SUM(OFFSET($AA905:$AL905,0,MATCH(MONTH($R905),$AA$7:$AL$7,0)-1,1,$T905)),IF(AND(DATEDIF($R905,$S905,"y")&gt;0,DATEDIF($R905,$S905,"ym")&gt;0),DATEDIF($R905,$S905,"y")*$W905+SUM(OFFSET($AA905:$AL905,0,MATCH(MONTH($R905),$AA$7:$AL$7,0)-1,1,DATEDIF($R905,$S905,"ym")))))))</f>
        <v>-</v>
      </c>
      <c r="Z905" s="37" t="str">
        <f t="shared" ref="Z905:Z968" ca="1" si="362">IF($Y905="-","-",ROUND($Y905*$O$6/$P$6,2))</f>
        <v>-</v>
      </c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39" t="str">
        <f t="shared" si="343"/>
        <v>-</v>
      </c>
      <c r="AN905" s="39" t="str">
        <f t="shared" si="344"/>
        <v>-</v>
      </c>
      <c r="AO905" s="39" t="str">
        <f t="shared" si="345"/>
        <v>-</v>
      </c>
      <c r="AP905" s="39" t="str">
        <f t="shared" si="346"/>
        <v>-</v>
      </c>
      <c r="AQ905" s="39" t="str">
        <f t="shared" si="347"/>
        <v>-</v>
      </c>
      <c r="AR905" s="39" t="str">
        <f t="shared" si="348"/>
        <v>-</v>
      </c>
      <c r="AS905" s="39" t="str">
        <f t="shared" si="349"/>
        <v>-</v>
      </c>
      <c r="AT905" s="39" t="str">
        <f t="shared" si="350"/>
        <v>-</v>
      </c>
      <c r="AU905" s="39" t="str">
        <f t="shared" si="351"/>
        <v>-</v>
      </c>
      <c r="AV905" s="39" t="str">
        <f t="shared" si="352"/>
        <v>-</v>
      </c>
      <c r="AW905" s="39" t="str">
        <f t="shared" si="353"/>
        <v>-</v>
      </c>
      <c r="AX905" s="39" t="str">
        <f t="shared" si="354"/>
        <v>-</v>
      </c>
      <c r="AY905" s="3"/>
      <c r="AZ905" s="26"/>
      <c r="BA905" s="26"/>
      <c r="BB905" s="34"/>
      <c r="BC905" s="26"/>
      <c r="BD905" s="34"/>
      <c r="BE905" s="34"/>
      <c r="BF905" s="34"/>
      <c r="BI905" s="26"/>
    </row>
    <row r="906" spans="1:61" s="4" customFormat="1" ht="13.9" customHeight="1" x14ac:dyDescent="0.25">
      <c r="A906" s="3"/>
      <c r="B906" s="9" t="s">
        <v>966</v>
      </c>
      <c r="C906" s="5"/>
      <c r="D906" s="6"/>
      <c r="E906" s="7"/>
      <c r="F906" s="7"/>
      <c r="G906" s="7"/>
      <c r="H906" s="6"/>
      <c r="I906" s="6"/>
      <c r="J906" s="6">
        <f t="shared" si="355"/>
        <v>0</v>
      </c>
      <c r="K906" s="13" t="str">
        <f t="shared" si="342"/>
        <v>-</v>
      </c>
      <c r="L906" s="6" t="str">
        <f t="shared" si="339"/>
        <v/>
      </c>
      <c r="M906" s="25" t="str">
        <f>IF(I906="","-",IFERROR(VLOOKUP(L906,Segédlisták!$B$3:$C$18,2,0),"-"))</f>
        <v>-</v>
      </c>
      <c r="N906" s="42" t="str">
        <f t="shared" si="340"/>
        <v>-</v>
      </c>
      <c r="O906" s="43"/>
      <c r="P906" s="44" t="str">
        <f t="shared" si="356"/>
        <v>-</v>
      </c>
      <c r="Q906" s="7" t="s">
        <v>1071</v>
      </c>
      <c r="R906" s="1"/>
      <c r="S906" s="1"/>
      <c r="T906" s="17" t="str">
        <f t="shared" si="341"/>
        <v>-</v>
      </c>
      <c r="U906" s="36" t="str">
        <f t="shared" ca="1" si="357"/>
        <v>-</v>
      </c>
      <c r="V906" s="37" t="str">
        <f t="shared" ca="1" si="358"/>
        <v>-</v>
      </c>
      <c r="W906" s="38" t="str">
        <f t="shared" si="359"/>
        <v>-</v>
      </c>
      <c r="X906" s="39" t="str">
        <f t="shared" si="360"/>
        <v>-</v>
      </c>
      <c r="Y906" s="36" t="str">
        <f t="shared" ca="1" si="361"/>
        <v>-</v>
      </c>
      <c r="Z906" s="37" t="str">
        <f t="shared" ca="1" si="362"/>
        <v>-</v>
      </c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39" t="str">
        <f t="shared" si="343"/>
        <v>-</v>
      </c>
      <c r="AN906" s="39" t="str">
        <f t="shared" si="344"/>
        <v>-</v>
      </c>
      <c r="AO906" s="39" t="str">
        <f t="shared" si="345"/>
        <v>-</v>
      </c>
      <c r="AP906" s="39" t="str">
        <f t="shared" si="346"/>
        <v>-</v>
      </c>
      <c r="AQ906" s="39" t="str">
        <f t="shared" si="347"/>
        <v>-</v>
      </c>
      <c r="AR906" s="39" t="str">
        <f t="shared" si="348"/>
        <v>-</v>
      </c>
      <c r="AS906" s="39" t="str">
        <f t="shared" si="349"/>
        <v>-</v>
      </c>
      <c r="AT906" s="39" t="str">
        <f t="shared" si="350"/>
        <v>-</v>
      </c>
      <c r="AU906" s="39" t="str">
        <f t="shared" si="351"/>
        <v>-</v>
      </c>
      <c r="AV906" s="39" t="str">
        <f t="shared" si="352"/>
        <v>-</v>
      </c>
      <c r="AW906" s="39" t="str">
        <f t="shared" si="353"/>
        <v>-</v>
      </c>
      <c r="AX906" s="39" t="str">
        <f t="shared" si="354"/>
        <v>-</v>
      </c>
      <c r="AY906" s="3"/>
      <c r="AZ906" s="26"/>
      <c r="BA906" s="26"/>
      <c r="BB906" s="34"/>
      <c r="BC906" s="26"/>
      <c r="BD906" s="34"/>
      <c r="BE906" s="34"/>
      <c r="BF906" s="34"/>
      <c r="BI906" s="26"/>
    </row>
    <row r="907" spans="1:61" s="4" customFormat="1" ht="13.9" customHeight="1" x14ac:dyDescent="0.25">
      <c r="A907" s="3"/>
      <c r="B907" s="9" t="s">
        <v>967</v>
      </c>
      <c r="C907" s="5"/>
      <c r="D907" s="6"/>
      <c r="E907" s="7"/>
      <c r="F907" s="7"/>
      <c r="G907" s="7"/>
      <c r="H907" s="6"/>
      <c r="I907" s="6"/>
      <c r="J907" s="6">
        <f t="shared" si="355"/>
        <v>0</v>
      </c>
      <c r="K907" s="13" t="str">
        <f t="shared" si="342"/>
        <v>-</v>
      </c>
      <c r="L907" s="6" t="str">
        <f t="shared" si="339"/>
        <v/>
      </c>
      <c r="M907" s="25" t="str">
        <f>IF(I907="","-",IFERROR(VLOOKUP(L907,Segédlisták!$B$3:$C$18,2,0),"-"))</f>
        <v>-</v>
      </c>
      <c r="N907" s="42" t="str">
        <f t="shared" si="340"/>
        <v>-</v>
      </c>
      <c r="O907" s="43"/>
      <c r="P907" s="44" t="str">
        <f t="shared" si="356"/>
        <v>-</v>
      </c>
      <c r="Q907" s="7" t="s">
        <v>1071</v>
      </c>
      <c r="R907" s="1"/>
      <c r="S907" s="1"/>
      <c r="T907" s="17" t="str">
        <f t="shared" si="341"/>
        <v>-</v>
      </c>
      <c r="U907" s="36" t="str">
        <f t="shared" ca="1" si="357"/>
        <v>-</v>
      </c>
      <c r="V907" s="37" t="str">
        <f t="shared" ca="1" si="358"/>
        <v>-</v>
      </c>
      <c r="W907" s="38" t="str">
        <f t="shared" si="359"/>
        <v>-</v>
      </c>
      <c r="X907" s="39" t="str">
        <f t="shared" si="360"/>
        <v>-</v>
      </c>
      <c r="Y907" s="36" t="str">
        <f t="shared" ca="1" si="361"/>
        <v>-</v>
      </c>
      <c r="Z907" s="37" t="str">
        <f t="shared" ca="1" si="362"/>
        <v>-</v>
      </c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39" t="str">
        <f t="shared" si="343"/>
        <v>-</v>
      </c>
      <c r="AN907" s="39" t="str">
        <f t="shared" si="344"/>
        <v>-</v>
      </c>
      <c r="AO907" s="39" t="str">
        <f t="shared" si="345"/>
        <v>-</v>
      </c>
      <c r="AP907" s="39" t="str">
        <f t="shared" si="346"/>
        <v>-</v>
      </c>
      <c r="AQ907" s="39" t="str">
        <f t="shared" si="347"/>
        <v>-</v>
      </c>
      <c r="AR907" s="39" t="str">
        <f t="shared" si="348"/>
        <v>-</v>
      </c>
      <c r="AS907" s="39" t="str">
        <f t="shared" si="349"/>
        <v>-</v>
      </c>
      <c r="AT907" s="39" t="str">
        <f t="shared" si="350"/>
        <v>-</v>
      </c>
      <c r="AU907" s="39" t="str">
        <f t="shared" si="351"/>
        <v>-</v>
      </c>
      <c r="AV907" s="39" t="str">
        <f t="shared" si="352"/>
        <v>-</v>
      </c>
      <c r="AW907" s="39" t="str">
        <f t="shared" si="353"/>
        <v>-</v>
      </c>
      <c r="AX907" s="39" t="str">
        <f t="shared" si="354"/>
        <v>-</v>
      </c>
      <c r="AY907" s="3"/>
      <c r="AZ907" s="26"/>
      <c r="BA907" s="26"/>
      <c r="BB907" s="34"/>
      <c r="BC907" s="26"/>
      <c r="BD907" s="34"/>
      <c r="BE907" s="34"/>
      <c r="BF907" s="34"/>
      <c r="BI907" s="26"/>
    </row>
    <row r="908" spans="1:61" s="4" customFormat="1" ht="13.9" customHeight="1" x14ac:dyDescent="0.25">
      <c r="A908" s="3"/>
      <c r="B908" s="9" t="s">
        <v>968</v>
      </c>
      <c r="C908" s="5"/>
      <c r="D908" s="6"/>
      <c r="E908" s="7"/>
      <c r="F908" s="7"/>
      <c r="G908" s="7"/>
      <c r="H908" s="6"/>
      <c r="I908" s="6"/>
      <c r="J908" s="6">
        <f t="shared" si="355"/>
        <v>0</v>
      </c>
      <c r="K908" s="13" t="str">
        <f t="shared" si="342"/>
        <v>-</v>
      </c>
      <c r="L908" s="6" t="str">
        <f t="shared" si="339"/>
        <v/>
      </c>
      <c r="M908" s="25" t="str">
        <f>IF(I908="","-",IFERROR(VLOOKUP(L908,Segédlisták!$B$3:$C$18,2,0),"-"))</f>
        <v>-</v>
      </c>
      <c r="N908" s="42" t="str">
        <f t="shared" si="340"/>
        <v>-</v>
      </c>
      <c r="O908" s="43"/>
      <c r="P908" s="44" t="str">
        <f t="shared" si="356"/>
        <v>-</v>
      </c>
      <c r="Q908" s="7" t="s">
        <v>1071</v>
      </c>
      <c r="R908" s="1"/>
      <c r="S908" s="1"/>
      <c r="T908" s="17" t="str">
        <f t="shared" si="341"/>
        <v>-</v>
      </c>
      <c r="U908" s="36" t="str">
        <f t="shared" ca="1" si="357"/>
        <v>-</v>
      </c>
      <c r="V908" s="37" t="str">
        <f t="shared" ca="1" si="358"/>
        <v>-</v>
      </c>
      <c r="W908" s="38" t="str">
        <f t="shared" si="359"/>
        <v>-</v>
      </c>
      <c r="X908" s="39" t="str">
        <f t="shared" si="360"/>
        <v>-</v>
      </c>
      <c r="Y908" s="36" t="str">
        <f t="shared" ca="1" si="361"/>
        <v>-</v>
      </c>
      <c r="Z908" s="37" t="str">
        <f t="shared" ca="1" si="362"/>
        <v>-</v>
      </c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39" t="str">
        <f t="shared" si="343"/>
        <v>-</v>
      </c>
      <c r="AN908" s="39" t="str">
        <f t="shared" si="344"/>
        <v>-</v>
      </c>
      <c r="AO908" s="39" t="str">
        <f t="shared" si="345"/>
        <v>-</v>
      </c>
      <c r="AP908" s="39" t="str">
        <f t="shared" si="346"/>
        <v>-</v>
      </c>
      <c r="AQ908" s="39" t="str">
        <f t="shared" si="347"/>
        <v>-</v>
      </c>
      <c r="AR908" s="39" t="str">
        <f t="shared" si="348"/>
        <v>-</v>
      </c>
      <c r="AS908" s="39" t="str">
        <f t="shared" si="349"/>
        <v>-</v>
      </c>
      <c r="AT908" s="39" t="str">
        <f t="shared" si="350"/>
        <v>-</v>
      </c>
      <c r="AU908" s="39" t="str">
        <f t="shared" si="351"/>
        <v>-</v>
      </c>
      <c r="AV908" s="39" t="str">
        <f t="shared" si="352"/>
        <v>-</v>
      </c>
      <c r="AW908" s="39" t="str">
        <f t="shared" si="353"/>
        <v>-</v>
      </c>
      <c r="AX908" s="39" t="str">
        <f t="shared" si="354"/>
        <v>-</v>
      </c>
      <c r="AY908" s="3"/>
      <c r="AZ908" s="26"/>
      <c r="BA908" s="26"/>
      <c r="BB908" s="34"/>
      <c r="BC908" s="26"/>
      <c r="BD908" s="34"/>
      <c r="BE908" s="34"/>
      <c r="BF908" s="34"/>
      <c r="BI908" s="26"/>
    </row>
    <row r="909" spans="1:61" s="4" customFormat="1" ht="13.9" customHeight="1" x14ac:dyDescent="0.25">
      <c r="A909" s="3"/>
      <c r="B909" s="9" t="s">
        <v>969</v>
      </c>
      <c r="C909" s="5"/>
      <c r="D909" s="6"/>
      <c r="E909" s="7"/>
      <c r="F909" s="7"/>
      <c r="G909" s="7"/>
      <c r="H909" s="6"/>
      <c r="I909" s="6"/>
      <c r="J909" s="6">
        <f t="shared" si="355"/>
        <v>0</v>
      </c>
      <c r="K909" s="13" t="str">
        <f t="shared" si="342"/>
        <v>-</v>
      </c>
      <c r="L909" s="6" t="str">
        <f t="shared" si="339"/>
        <v/>
      </c>
      <c r="M909" s="25" t="str">
        <f>IF(I909="","-",IFERROR(VLOOKUP(L909,Segédlisták!$B$3:$C$18,2,0),"-"))</f>
        <v>-</v>
      </c>
      <c r="N909" s="42" t="str">
        <f t="shared" si="340"/>
        <v>-</v>
      </c>
      <c r="O909" s="43"/>
      <c r="P909" s="44" t="str">
        <f t="shared" si="356"/>
        <v>-</v>
      </c>
      <c r="Q909" s="7" t="s">
        <v>1071</v>
      </c>
      <c r="R909" s="1"/>
      <c r="S909" s="1"/>
      <c r="T909" s="17" t="str">
        <f t="shared" si="341"/>
        <v>-</v>
      </c>
      <c r="U909" s="36" t="str">
        <f t="shared" ca="1" si="357"/>
        <v>-</v>
      </c>
      <c r="V909" s="37" t="str">
        <f t="shared" ca="1" si="358"/>
        <v>-</v>
      </c>
      <c r="W909" s="38" t="str">
        <f t="shared" si="359"/>
        <v>-</v>
      </c>
      <c r="X909" s="39" t="str">
        <f t="shared" si="360"/>
        <v>-</v>
      </c>
      <c r="Y909" s="36" t="str">
        <f t="shared" ca="1" si="361"/>
        <v>-</v>
      </c>
      <c r="Z909" s="37" t="str">
        <f t="shared" ca="1" si="362"/>
        <v>-</v>
      </c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39" t="str">
        <f t="shared" si="343"/>
        <v>-</v>
      </c>
      <c r="AN909" s="39" t="str">
        <f t="shared" si="344"/>
        <v>-</v>
      </c>
      <c r="AO909" s="39" t="str">
        <f t="shared" si="345"/>
        <v>-</v>
      </c>
      <c r="AP909" s="39" t="str">
        <f t="shared" si="346"/>
        <v>-</v>
      </c>
      <c r="AQ909" s="39" t="str">
        <f t="shared" si="347"/>
        <v>-</v>
      </c>
      <c r="AR909" s="39" t="str">
        <f t="shared" si="348"/>
        <v>-</v>
      </c>
      <c r="AS909" s="39" t="str">
        <f t="shared" si="349"/>
        <v>-</v>
      </c>
      <c r="AT909" s="39" t="str">
        <f t="shared" si="350"/>
        <v>-</v>
      </c>
      <c r="AU909" s="39" t="str">
        <f t="shared" si="351"/>
        <v>-</v>
      </c>
      <c r="AV909" s="39" t="str">
        <f t="shared" si="352"/>
        <v>-</v>
      </c>
      <c r="AW909" s="39" t="str">
        <f t="shared" si="353"/>
        <v>-</v>
      </c>
      <c r="AX909" s="39" t="str">
        <f t="shared" si="354"/>
        <v>-</v>
      </c>
      <c r="AY909" s="3"/>
      <c r="AZ909" s="26"/>
      <c r="BA909" s="26"/>
      <c r="BB909" s="34"/>
      <c r="BC909" s="26"/>
      <c r="BD909" s="34"/>
      <c r="BE909" s="34"/>
      <c r="BF909" s="34"/>
      <c r="BI909" s="26"/>
    </row>
    <row r="910" spans="1:61" s="4" customFormat="1" ht="13.9" customHeight="1" x14ac:dyDescent="0.25">
      <c r="A910" s="3"/>
      <c r="B910" s="9" t="s">
        <v>970</v>
      </c>
      <c r="C910" s="5"/>
      <c r="D910" s="6"/>
      <c r="E910" s="7"/>
      <c r="F910" s="7"/>
      <c r="G910" s="7"/>
      <c r="H910" s="6"/>
      <c r="I910" s="6"/>
      <c r="J910" s="6">
        <f t="shared" si="355"/>
        <v>0</v>
      </c>
      <c r="K910" s="13" t="str">
        <f t="shared" si="342"/>
        <v>-</v>
      </c>
      <c r="L910" s="6" t="str">
        <f t="shared" si="339"/>
        <v/>
      </c>
      <c r="M910" s="25" t="str">
        <f>IF(I910="","-",IFERROR(VLOOKUP(L910,Segédlisták!$B$3:$C$18,2,0),"-"))</f>
        <v>-</v>
      </c>
      <c r="N910" s="42" t="str">
        <f t="shared" si="340"/>
        <v>-</v>
      </c>
      <c r="O910" s="43"/>
      <c r="P910" s="44" t="str">
        <f t="shared" si="356"/>
        <v>-</v>
      </c>
      <c r="Q910" s="7" t="s">
        <v>1071</v>
      </c>
      <c r="R910" s="1"/>
      <c r="S910" s="1"/>
      <c r="T910" s="17" t="str">
        <f t="shared" si="341"/>
        <v>-</v>
      </c>
      <c r="U910" s="36" t="str">
        <f t="shared" ca="1" si="357"/>
        <v>-</v>
      </c>
      <c r="V910" s="37" t="str">
        <f t="shared" ca="1" si="358"/>
        <v>-</v>
      </c>
      <c r="W910" s="38" t="str">
        <f t="shared" si="359"/>
        <v>-</v>
      </c>
      <c r="X910" s="39" t="str">
        <f t="shared" si="360"/>
        <v>-</v>
      </c>
      <c r="Y910" s="36" t="str">
        <f t="shared" ca="1" si="361"/>
        <v>-</v>
      </c>
      <c r="Z910" s="37" t="str">
        <f t="shared" ca="1" si="362"/>
        <v>-</v>
      </c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39" t="str">
        <f t="shared" si="343"/>
        <v>-</v>
      </c>
      <c r="AN910" s="39" t="str">
        <f t="shared" si="344"/>
        <v>-</v>
      </c>
      <c r="AO910" s="39" t="str">
        <f t="shared" si="345"/>
        <v>-</v>
      </c>
      <c r="AP910" s="39" t="str">
        <f t="shared" si="346"/>
        <v>-</v>
      </c>
      <c r="AQ910" s="39" t="str">
        <f t="shared" si="347"/>
        <v>-</v>
      </c>
      <c r="AR910" s="39" t="str">
        <f t="shared" si="348"/>
        <v>-</v>
      </c>
      <c r="AS910" s="39" t="str">
        <f t="shared" si="349"/>
        <v>-</v>
      </c>
      <c r="AT910" s="39" t="str">
        <f t="shared" si="350"/>
        <v>-</v>
      </c>
      <c r="AU910" s="39" t="str">
        <f t="shared" si="351"/>
        <v>-</v>
      </c>
      <c r="AV910" s="39" t="str">
        <f t="shared" si="352"/>
        <v>-</v>
      </c>
      <c r="AW910" s="39" t="str">
        <f t="shared" si="353"/>
        <v>-</v>
      </c>
      <c r="AX910" s="39" t="str">
        <f t="shared" si="354"/>
        <v>-</v>
      </c>
      <c r="AY910" s="3"/>
      <c r="AZ910" s="26"/>
      <c r="BA910" s="26"/>
      <c r="BB910" s="34"/>
      <c r="BC910" s="26"/>
      <c r="BD910" s="34"/>
      <c r="BE910" s="34"/>
      <c r="BF910" s="34"/>
      <c r="BI910" s="26"/>
    </row>
    <row r="911" spans="1:61" s="4" customFormat="1" ht="13.9" customHeight="1" x14ac:dyDescent="0.25">
      <c r="A911" s="3"/>
      <c r="B911" s="9" t="s">
        <v>971</v>
      </c>
      <c r="C911" s="5"/>
      <c r="D911" s="6"/>
      <c r="E911" s="7"/>
      <c r="F911" s="7"/>
      <c r="G911" s="7"/>
      <c r="H911" s="6"/>
      <c r="I911" s="6"/>
      <c r="J911" s="6">
        <f t="shared" si="355"/>
        <v>0</v>
      </c>
      <c r="K911" s="13" t="str">
        <f t="shared" si="342"/>
        <v>-</v>
      </c>
      <c r="L911" s="6" t="str">
        <f t="shared" si="339"/>
        <v/>
      </c>
      <c r="M911" s="25" t="str">
        <f>IF(I911="","-",IFERROR(VLOOKUP(L911,Segédlisták!$B$3:$C$18,2,0),"-"))</f>
        <v>-</v>
      </c>
      <c r="N911" s="42" t="str">
        <f t="shared" si="340"/>
        <v>-</v>
      </c>
      <c r="O911" s="43"/>
      <c r="P911" s="44" t="str">
        <f t="shared" si="356"/>
        <v>-</v>
      </c>
      <c r="Q911" s="7" t="s">
        <v>1071</v>
      </c>
      <c r="R911" s="1"/>
      <c r="S911" s="1"/>
      <c r="T911" s="17" t="str">
        <f t="shared" si="341"/>
        <v>-</v>
      </c>
      <c r="U911" s="36" t="str">
        <f t="shared" ca="1" si="357"/>
        <v>-</v>
      </c>
      <c r="V911" s="37" t="str">
        <f t="shared" ca="1" si="358"/>
        <v>-</v>
      </c>
      <c r="W911" s="38" t="str">
        <f t="shared" si="359"/>
        <v>-</v>
      </c>
      <c r="X911" s="39" t="str">
        <f t="shared" si="360"/>
        <v>-</v>
      </c>
      <c r="Y911" s="36" t="str">
        <f t="shared" ca="1" si="361"/>
        <v>-</v>
      </c>
      <c r="Z911" s="37" t="str">
        <f t="shared" ca="1" si="362"/>
        <v>-</v>
      </c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39" t="str">
        <f t="shared" si="343"/>
        <v>-</v>
      </c>
      <c r="AN911" s="39" t="str">
        <f t="shared" si="344"/>
        <v>-</v>
      </c>
      <c r="AO911" s="39" t="str">
        <f t="shared" si="345"/>
        <v>-</v>
      </c>
      <c r="AP911" s="39" t="str">
        <f t="shared" si="346"/>
        <v>-</v>
      </c>
      <c r="AQ911" s="39" t="str">
        <f t="shared" si="347"/>
        <v>-</v>
      </c>
      <c r="AR911" s="39" t="str">
        <f t="shared" si="348"/>
        <v>-</v>
      </c>
      <c r="AS911" s="39" t="str">
        <f t="shared" si="349"/>
        <v>-</v>
      </c>
      <c r="AT911" s="39" t="str">
        <f t="shared" si="350"/>
        <v>-</v>
      </c>
      <c r="AU911" s="39" t="str">
        <f t="shared" si="351"/>
        <v>-</v>
      </c>
      <c r="AV911" s="39" t="str">
        <f t="shared" si="352"/>
        <v>-</v>
      </c>
      <c r="AW911" s="39" t="str">
        <f t="shared" si="353"/>
        <v>-</v>
      </c>
      <c r="AX911" s="39" t="str">
        <f t="shared" si="354"/>
        <v>-</v>
      </c>
      <c r="AY911" s="3"/>
      <c r="AZ911" s="26"/>
      <c r="BA911" s="26"/>
      <c r="BB911" s="34"/>
      <c r="BC911" s="26"/>
      <c r="BD911" s="34"/>
      <c r="BE911" s="34"/>
      <c r="BF911" s="34"/>
      <c r="BI911" s="26"/>
    </row>
    <row r="912" spans="1:61" s="4" customFormat="1" ht="13.9" customHeight="1" x14ac:dyDescent="0.25">
      <c r="A912" s="3"/>
      <c r="B912" s="9" t="s">
        <v>972</v>
      </c>
      <c r="C912" s="5"/>
      <c r="D912" s="6"/>
      <c r="E912" s="7"/>
      <c r="F912" s="7"/>
      <c r="G912" s="7"/>
      <c r="H912" s="6"/>
      <c r="I912" s="6"/>
      <c r="J912" s="6">
        <f t="shared" si="355"/>
        <v>0</v>
      </c>
      <c r="K912" s="13" t="str">
        <f t="shared" si="342"/>
        <v>-</v>
      </c>
      <c r="L912" s="6" t="str">
        <f t="shared" si="339"/>
        <v/>
      </c>
      <c r="M912" s="25" t="str">
        <f>IF(I912="","-",IFERROR(VLOOKUP(L912,Segédlisták!$B$3:$C$18,2,0),"-"))</f>
        <v>-</v>
      </c>
      <c r="N912" s="42" t="str">
        <f t="shared" si="340"/>
        <v>-</v>
      </c>
      <c r="O912" s="43"/>
      <c r="P912" s="44" t="str">
        <f t="shared" si="356"/>
        <v>-</v>
      </c>
      <c r="Q912" s="7" t="s">
        <v>1071</v>
      </c>
      <c r="R912" s="1"/>
      <c r="S912" s="1"/>
      <c r="T912" s="17" t="str">
        <f t="shared" si="341"/>
        <v>-</v>
      </c>
      <c r="U912" s="36" t="str">
        <f t="shared" ca="1" si="357"/>
        <v>-</v>
      </c>
      <c r="V912" s="37" t="str">
        <f t="shared" ca="1" si="358"/>
        <v>-</v>
      </c>
      <c r="W912" s="38" t="str">
        <f t="shared" si="359"/>
        <v>-</v>
      </c>
      <c r="X912" s="39" t="str">
        <f t="shared" si="360"/>
        <v>-</v>
      </c>
      <c r="Y912" s="36" t="str">
        <f t="shared" ca="1" si="361"/>
        <v>-</v>
      </c>
      <c r="Z912" s="37" t="str">
        <f t="shared" ca="1" si="362"/>
        <v>-</v>
      </c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39" t="str">
        <f t="shared" si="343"/>
        <v>-</v>
      </c>
      <c r="AN912" s="39" t="str">
        <f t="shared" si="344"/>
        <v>-</v>
      </c>
      <c r="AO912" s="39" t="str">
        <f t="shared" si="345"/>
        <v>-</v>
      </c>
      <c r="AP912" s="39" t="str">
        <f t="shared" si="346"/>
        <v>-</v>
      </c>
      <c r="AQ912" s="39" t="str">
        <f t="shared" si="347"/>
        <v>-</v>
      </c>
      <c r="AR912" s="39" t="str">
        <f t="shared" si="348"/>
        <v>-</v>
      </c>
      <c r="AS912" s="39" t="str">
        <f t="shared" si="349"/>
        <v>-</v>
      </c>
      <c r="AT912" s="39" t="str">
        <f t="shared" si="350"/>
        <v>-</v>
      </c>
      <c r="AU912" s="39" t="str">
        <f t="shared" si="351"/>
        <v>-</v>
      </c>
      <c r="AV912" s="39" t="str">
        <f t="shared" si="352"/>
        <v>-</v>
      </c>
      <c r="AW912" s="39" t="str">
        <f t="shared" si="353"/>
        <v>-</v>
      </c>
      <c r="AX912" s="39" t="str">
        <f t="shared" si="354"/>
        <v>-</v>
      </c>
      <c r="AY912" s="3"/>
      <c r="AZ912" s="26"/>
      <c r="BA912" s="26"/>
      <c r="BB912" s="34"/>
      <c r="BC912" s="26"/>
      <c r="BD912" s="34"/>
      <c r="BE912" s="34"/>
      <c r="BF912" s="34"/>
      <c r="BI912" s="26"/>
    </row>
    <row r="913" spans="1:61" s="4" customFormat="1" ht="13.9" customHeight="1" x14ac:dyDescent="0.25">
      <c r="A913" s="3"/>
      <c r="B913" s="9" t="s">
        <v>973</v>
      </c>
      <c r="C913" s="5"/>
      <c r="D913" s="6"/>
      <c r="E913" s="7"/>
      <c r="F913" s="7"/>
      <c r="G913" s="7"/>
      <c r="H913" s="6"/>
      <c r="I913" s="6"/>
      <c r="J913" s="6">
        <f t="shared" si="355"/>
        <v>0</v>
      </c>
      <c r="K913" s="13" t="str">
        <f t="shared" si="342"/>
        <v>-</v>
      </c>
      <c r="L913" s="6" t="str">
        <f t="shared" si="339"/>
        <v/>
      </c>
      <c r="M913" s="25" t="str">
        <f>IF(I913="","-",IFERROR(VLOOKUP(L913,Segédlisták!$B$3:$C$18,2,0),"-"))</f>
        <v>-</v>
      </c>
      <c r="N913" s="42" t="str">
        <f t="shared" si="340"/>
        <v>-</v>
      </c>
      <c r="O913" s="43"/>
      <c r="P913" s="44" t="str">
        <f t="shared" si="356"/>
        <v>-</v>
      </c>
      <c r="Q913" s="7" t="s">
        <v>1071</v>
      </c>
      <c r="R913" s="1"/>
      <c r="S913" s="1"/>
      <c r="T913" s="17" t="str">
        <f t="shared" si="341"/>
        <v>-</v>
      </c>
      <c r="U913" s="36" t="str">
        <f t="shared" ca="1" si="357"/>
        <v>-</v>
      </c>
      <c r="V913" s="37" t="str">
        <f t="shared" ca="1" si="358"/>
        <v>-</v>
      </c>
      <c r="W913" s="38" t="str">
        <f t="shared" si="359"/>
        <v>-</v>
      </c>
      <c r="X913" s="39" t="str">
        <f t="shared" si="360"/>
        <v>-</v>
      </c>
      <c r="Y913" s="36" t="str">
        <f t="shared" ca="1" si="361"/>
        <v>-</v>
      </c>
      <c r="Z913" s="37" t="str">
        <f t="shared" ca="1" si="362"/>
        <v>-</v>
      </c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39" t="str">
        <f t="shared" si="343"/>
        <v>-</v>
      </c>
      <c r="AN913" s="39" t="str">
        <f t="shared" si="344"/>
        <v>-</v>
      </c>
      <c r="AO913" s="39" t="str">
        <f t="shared" si="345"/>
        <v>-</v>
      </c>
      <c r="AP913" s="39" t="str">
        <f t="shared" si="346"/>
        <v>-</v>
      </c>
      <c r="AQ913" s="39" t="str">
        <f t="shared" si="347"/>
        <v>-</v>
      </c>
      <c r="AR913" s="39" t="str">
        <f t="shared" si="348"/>
        <v>-</v>
      </c>
      <c r="AS913" s="39" t="str">
        <f t="shared" si="349"/>
        <v>-</v>
      </c>
      <c r="AT913" s="39" t="str">
        <f t="shared" si="350"/>
        <v>-</v>
      </c>
      <c r="AU913" s="39" t="str">
        <f t="shared" si="351"/>
        <v>-</v>
      </c>
      <c r="AV913" s="39" t="str">
        <f t="shared" si="352"/>
        <v>-</v>
      </c>
      <c r="AW913" s="39" t="str">
        <f t="shared" si="353"/>
        <v>-</v>
      </c>
      <c r="AX913" s="39" t="str">
        <f t="shared" si="354"/>
        <v>-</v>
      </c>
      <c r="AY913" s="3"/>
      <c r="AZ913" s="26"/>
      <c r="BA913" s="26"/>
      <c r="BB913" s="34"/>
      <c r="BC913" s="26"/>
      <c r="BD913" s="34"/>
      <c r="BE913" s="34"/>
      <c r="BF913" s="34"/>
      <c r="BI913" s="26"/>
    </row>
    <row r="914" spans="1:61" s="4" customFormat="1" ht="13.9" customHeight="1" x14ac:dyDescent="0.25">
      <c r="A914" s="3"/>
      <c r="B914" s="9" t="s">
        <v>974</v>
      </c>
      <c r="C914" s="5"/>
      <c r="D914" s="6"/>
      <c r="E914" s="7"/>
      <c r="F914" s="7"/>
      <c r="G914" s="7"/>
      <c r="H914" s="6"/>
      <c r="I914" s="6"/>
      <c r="J914" s="6">
        <f t="shared" si="355"/>
        <v>0</v>
      </c>
      <c r="K914" s="13" t="str">
        <f t="shared" si="342"/>
        <v>-</v>
      </c>
      <c r="L914" s="6" t="str">
        <f t="shared" si="339"/>
        <v/>
      </c>
      <c r="M914" s="25" t="str">
        <f>IF(I914="","-",IFERROR(VLOOKUP(L914,Segédlisták!$B$3:$C$18,2,0),"-"))</f>
        <v>-</v>
      </c>
      <c r="N914" s="42" t="str">
        <f t="shared" si="340"/>
        <v>-</v>
      </c>
      <c r="O914" s="43"/>
      <c r="P914" s="44" t="str">
        <f t="shared" si="356"/>
        <v>-</v>
      </c>
      <c r="Q914" s="7" t="s">
        <v>1071</v>
      </c>
      <c r="R914" s="1"/>
      <c r="S914" s="1"/>
      <c r="T914" s="17" t="str">
        <f t="shared" si="341"/>
        <v>-</v>
      </c>
      <c r="U914" s="36" t="str">
        <f t="shared" ca="1" si="357"/>
        <v>-</v>
      </c>
      <c r="V914" s="37" t="str">
        <f t="shared" ca="1" si="358"/>
        <v>-</v>
      </c>
      <c r="W914" s="38" t="str">
        <f t="shared" si="359"/>
        <v>-</v>
      </c>
      <c r="X914" s="39" t="str">
        <f t="shared" si="360"/>
        <v>-</v>
      </c>
      <c r="Y914" s="36" t="str">
        <f t="shared" ca="1" si="361"/>
        <v>-</v>
      </c>
      <c r="Z914" s="37" t="str">
        <f t="shared" ca="1" si="362"/>
        <v>-</v>
      </c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39" t="str">
        <f t="shared" si="343"/>
        <v>-</v>
      </c>
      <c r="AN914" s="39" t="str">
        <f t="shared" si="344"/>
        <v>-</v>
      </c>
      <c r="AO914" s="39" t="str">
        <f t="shared" si="345"/>
        <v>-</v>
      </c>
      <c r="AP914" s="39" t="str">
        <f t="shared" si="346"/>
        <v>-</v>
      </c>
      <c r="AQ914" s="39" t="str">
        <f t="shared" si="347"/>
        <v>-</v>
      </c>
      <c r="AR914" s="39" t="str">
        <f t="shared" si="348"/>
        <v>-</v>
      </c>
      <c r="AS914" s="39" t="str">
        <f t="shared" si="349"/>
        <v>-</v>
      </c>
      <c r="AT914" s="39" t="str">
        <f t="shared" si="350"/>
        <v>-</v>
      </c>
      <c r="AU914" s="39" t="str">
        <f t="shared" si="351"/>
        <v>-</v>
      </c>
      <c r="AV914" s="39" t="str">
        <f t="shared" si="352"/>
        <v>-</v>
      </c>
      <c r="AW914" s="39" t="str">
        <f t="shared" si="353"/>
        <v>-</v>
      </c>
      <c r="AX914" s="39" t="str">
        <f t="shared" si="354"/>
        <v>-</v>
      </c>
      <c r="AY914" s="3"/>
      <c r="AZ914" s="26"/>
      <c r="BA914" s="26"/>
      <c r="BB914" s="34"/>
      <c r="BC914" s="26"/>
      <c r="BD914" s="34"/>
      <c r="BE914" s="34"/>
      <c r="BF914" s="34"/>
      <c r="BI914" s="26"/>
    </row>
    <row r="915" spans="1:61" s="4" customFormat="1" ht="13.9" customHeight="1" x14ac:dyDescent="0.25">
      <c r="A915" s="3"/>
      <c r="B915" s="9" t="s">
        <v>975</v>
      </c>
      <c r="C915" s="5"/>
      <c r="D915" s="6"/>
      <c r="E915" s="7"/>
      <c r="F915" s="7"/>
      <c r="G915" s="7"/>
      <c r="H915" s="6"/>
      <c r="I915" s="6"/>
      <c r="J915" s="6">
        <f t="shared" si="355"/>
        <v>0</v>
      </c>
      <c r="K915" s="13" t="str">
        <f t="shared" si="342"/>
        <v>-</v>
      </c>
      <c r="L915" s="6" t="str">
        <f t="shared" si="339"/>
        <v/>
      </c>
      <c r="M915" s="25" t="str">
        <f>IF(I915="","-",IFERROR(VLOOKUP(L915,Segédlisták!$B$3:$C$18,2,0),"-"))</f>
        <v>-</v>
      </c>
      <c r="N915" s="42" t="str">
        <f t="shared" si="340"/>
        <v>-</v>
      </c>
      <c r="O915" s="43"/>
      <c r="P915" s="44" t="str">
        <f t="shared" si="356"/>
        <v>-</v>
      </c>
      <c r="Q915" s="7" t="s">
        <v>1071</v>
      </c>
      <c r="R915" s="1"/>
      <c r="S915" s="1"/>
      <c r="T915" s="17" t="str">
        <f t="shared" si="341"/>
        <v>-</v>
      </c>
      <c r="U915" s="36" t="str">
        <f t="shared" ca="1" si="357"/>
        <v>-</v>
      </c>
      <c r="V915" s="37" t="str">
        <f t="shared" ca="1" si="358"/>
        <v>-</v>
      </c>
      <c r="W915" s="38" t="str">
        <f t="shared" si="359"/>
        <v>-</v>
      </c>
      <c r="X915" s="39" t="str">
        <f t="shared" si="360"/>
        <v>-</v>
      </c>
      <c r="Y915" s="36" t="str">
        <f t="shared" ca="1" si="361"/>
        <v>-</v>
      </c>
      <c r="Z915" s="37" t="str">
        <f t="shared" ca="1" si="362"/>
        <v>-</v>
      </c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39" t="str">
        <f t="shared" si="343"/>
        <v>-</v>
      </c>
      <c r="AN915" s="39" t="str">
        <f t="shared" si="344"/>
        <v>-</v>
      </c>
      <c r="AO915" s="39" t="str">
        <f t="shared" si="345"/>
        <v>-</v>
      </c>
      <c r="AP915" s="39" t="str">
        <f t="shared" si="346"/>
        <v>-</v>
      </c>
      <c r="AQ915" s="39" t="str">
        <f t="shared" si="347"/>
        <v>-</v>
      </c>
      <c r="AR915" s="39" t="str">
        <f t="shared" si="348"/>
        <v>-</v>
      </c>
      <c r="AS915" s="39" t="str">
        <f t="shared" si="349"/>
        <v>-</v>
      </c>
      <c r="AT915" s="39" t="str">
        <f t="shared" si="350"/>
        <v>-</v>
      </c>
      <c r="AU915" s="39" t="str">
        <f t="shared" si="351"/>
        <v>-</v>
      </c>
      <c r="AV915" s="39" t="str">
        <f t="shared" si="352"/>
        <v>-</v>
      </c>
      <c r="AW915" s="39" t="str">
        <f t="shared" si="353"/>
        <v>-</v>
      </c>
      <c r="AX915" s="39" t="str">
        <f t="shared" si="354"/>
        <v>-</v>
      </c>
      <c r="AY915" s="3"/>
      <c r="AZ915" s="26"/>
      <c r="BA915" s="26"/>
      <c r="BB915" s="34"/>
      <c r="BC915" s="26"/>
      <c r="BD915" s="34"/>
      <c r="BE915" s="34"/>
      <c r="BF915" s="34"/>
      <c r="BI915" s="26"/>
    </row>
    <row r="916" spans="1:61" s="4" customFormat="1" ht="13.9" customHeight="1" x14ac:dyDescent="0.25">
      <c r="A916" s="3"/>
      <c r="B916" s="9" t="s">
        <v>976</v>
      </c>
      <c r="C916" s="5"/>
      <c r="D916" s="6"/>
      <c r="E916" s="7"/>
      <c r="F916" s="7"/>
      <c r="G916" s="7"/>
      <c r="H916" s="6"/>
      <c r="I916" s="6"/>
      <c r="J916" s="6">
        <f t="shared" si="355"/>
        <v>0</v>
      </c>
      <c r="K916" s="13" t="str">
        <f t="shared" si="342"/>
        <v>-</v>
      </c>
      <c r="L916" s="6" t="str">
        <f t="shared" si="339"/>
        <v/>
      </c>
      <c r="M916" s="25" t="str">
        <f>IF(I916="","-",IFERROR(VLOOKUP(L916,Segédlisták!$B$3:$C$18,2,0),"-"))</f>
        <v>-</v>
      </c>
      <c r="N916" s="42" t="str">
        <f t="shared" si="340"/>
        <v>-</v>
      </c>
      <c r="O916" s="43"/>
      <c r="P916" s="44" t="str">
        <f t="shared" si="356"/>
        <v>-</v>
      </c>
      <c r="Q916" s="7" t="s">
        <v>1071</v>
      </c>
      <c r="R916" s="1"/>
      <c r="S916" s="1"/>
      <c r="T916" s="17" t="str">
        <f t="shared" si="341"/>
        <v>-</v>
      </c>
      <c r="U916" s="36" t="str">
        <f t="shared" ca="1" si="357"/>
        <v>-</v>
      </c>
      <c r="V916" s="37" t="str">
        <f t="shared" ca="1" si="358"/>
        <v>-</v>
      </c>
      <c r="W916" s="38" t="str">
        <f t="shared" si="359"/>
        <v>-</v>
      </c>
      <c r="X916" s="39" t="str">
        <f t="shared" si="360"/>
        <v>-</v>
      </c>
      <c r="Y916" s="36" t="str">
        <f t="shared" ca="1" si="361"/>
        <v>-</v>
      </c>
      <c r="Z916" s="37" t="str">
        <f t="shared" ca="1" si="362"/>
        <v>-</v>
      </c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39" t="str">
        <f t="shared" si="343"/>
        <v>-</v>
      </c>
      <c r="AN916" s="39" t="str">
        <f t="shared" si="344"/>
        <v>-</v>
      </c>
      <c r="AO916" s="39" t="str">
        <f t="shared" si="345"/>
        <v>-</v>
      </c>
      <c r="AP916" s="39" t="str">
        <f t="shared" si="346"/>
        <v>-</v>
      </c>
      <c r="AQ916" s="39" t="str">
        <f t="shared" si="347"/>
        <v>-</v>
      </c>
      <c r="AR916" s="39" t="str">
        <f t="shared" si="348"/>
        <v>-</v>
      </c>
      <c r="AS916" s="39" t="str">
        <f t="shared" si="349"/>
        <v>-</v>
      </c>
      <c r="AT916" s="39" t="str">
        <f t="shared" si="350"/>
        <v>-</v>
      </c>
      <c r="AU916" s="39" t="str">
        <f t="shared" si="351"/>
        <v>-</v>
      </c>
      <c r="AV916" s="39" t="str">
        <f t="shared" si="352"/>
        <v>-</v>
      </c>
      <c r="AW916" s="39" t="str">
        <f t="shared" si="353"/>
        <v>-</v>
      </c>
      <c r="AX916" s="39" t="str">
        <f t="shared" si="354"/>
        <v>-</v>
      </c>
      <c r="AY916" s="3"/>
      <c r="AZ916" s="26"/>
      <c r="BA916" s="26"/>
      <c r="BB916" s="34"/>
      <c r="BC916" s="26"/>
      <c r="BD916" s="34"/>
      <c r="BE916" s="34"/>
      <c r="BF916" s="34"/>
      <c r="BI916" s="26"/>
    </row>
    <row r="917" spans="1:61" s="4" customFormat="1" ht="13.9" customHeight="1" x14ac:dyDescent="0.25">
      <c r="A917" s="3"/>
      <c r="B917" s="9" t="s">
        <v>977</v>
      </c>
      <c r="C917" s="5"/>
      <c r="D917" s="6"/>
      <c r="E917" s="7"/>
      <c r="F917" s="7"/>
      <c r="G917" s="7"/>
      <c r="H917" s="6"/>
      <c r="I917" s="6"/>
      <c r="J917" s="6">
        <f t="shared" si="355"/>
        <v>0</v>
      </c>
      <c r="K917" s="13" t="str">
        <f t="shared" si="342"/>
        <v>-</v>
      </c>
      <c r="L917" s="6" t="str">
        <f t="shared" si="339"/>
        <v/>
      </c>
      <c r="M917" s="25" t="str">
        <f>IF(I917="","-",IFERROR(VLOOKUP(L917,Segédlisták!$B$3:$C$18,2,0),"-"))</f>
        <v>-</v>
      </c>
      <c r="N917" s="42" t="str">
        <f t="shared" si="340"/>
        <v>-</v>
      </c>
      <c r="O917" s="43"/>
      <c r="P917" s="44" t="str">
        <f t="shared" si="356"/>
        <v>-</v>
      </c>
      <c r="Q917" s="7" t="s">
        <v>1071</v>
      </c>
      <c r="R917" s="1"/>
      <c r="S917" s="1"/>
      <c r="T917" s="17" t="str">
        <f t="shared" si="341"/>
        <v>-</v>
      </c>
      <c r="U917" s="36" t="str">
        <f t="shared" ca="1" si="357"/>
        <v>-</v>
      </c>
      <c r="V917" s="37" t="str">
        <f t="shared" ca="1" si="358"/>
        <v>-</v>
      </c>
      <c r="W917" s="38" t="str">
        <f t="shared" si="359"/>
        <v>-</v>
      </c>
      <c r="X917" s="39" t="str">
        <f t="shared" si="360"/>
        <v>-</v>
      </c>
      <c r="Y917" s="36" t="str">
        <f t="shared" ca="1" si="361"/>
        <v>-</v>
      </c>
      <c r="Z917" s="37" t="str">
        <f t="shared" ca="1" si="362"/>
        <v>-</v>
      </c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39" t="str">
        <f t="shared" si="343"/>
        <v>-</v>
      </c>
      <c r="AN917" s="39" t="str">
        <f t="shared" si="344"/>
        <v>-</v>
      </c>
      <c r="AO917" s="39" t="str">
        <f t="shared" si="345"/>
        <v>-</v>
      </c>
      <c r="AP917" s="39" t="str">
        <f t="shared" si="346"/>
        <v>-</v>
      </c>
      <c r="AQ917" s="39" t="str">
        <f t="shared" si="347"/>
        <v>-</v>
      </c>
      <c r="AR917" s="39" t="str">
        <f t="shared" si="348"/>
        <v>-</v>
      </c>
      <c r="AS917" s="39" t="str">
        <f t="shared" si="349"/>
        <v>-</v>
      </c>
      <c r="AT917" s="39" t="str">
        <f t="shared" si="350"/>
        <v>-</v>
      </c>
      <c r="AU917" s="39" t="str">
        <f t="shared" si="351"/>
        <v>-</v>
      </c>
      <c r="AV917" s="39" t="str">
        <f t="shared" si="352"/>
        <v>-</v>
      </c>
      <c r="AW917" s="39" t="str">
        <f t="shared" si="353"/>
        <v>-</v>
      </c>
      <c r="AX917" s="39" t="str">
        <f t="shared" si="354"/>
        <v>-</v>
      </c>
      <c r="AY917" s="3"/>
      <c r="AZ917" s="26"/>
      <c r="BA917" s="26"/>
      <c r="BB917" s="34"/>
      <c r="BC917" s="26"/>
      <c r="BD917" s="34"/>
      <c r="BE917" s="34"/>
      <c r="BF917" s="34"/>
      <c r="BI917" s="26"/>
    </row>
    <row r="918" spans="1:61" s="4" customFormat="1" ht="13.9" customHeight="1" x14ac:dyDescent="0.25">
      <c r="A918" s="3"/>
      <c r="B918" s="9" t="s">
        <v>978</v>
      </c>
      <c r="C918" s="5"/>
      <c r="D918" s="6"/>
      <c r="E918" s="7"/>
      <c r="F918" s="7"/>
      <c r="G918" s="7"/>
      <c r="H918" s="6"/>
      <c r="I918" s="6"/>
      <c r="J918" s="6">
        <f t="shared" si="355"/>
        <v>0</v>
      </c>
      <c r="K918" s="13" t="str">
        <f t="shared" si="342"/>
        <v>-</v>
      </c>
      <c r="L918" s="6" t="str">
        <f t="shared" si="339"/>
        <v/>
      </c>
      <c r="M918" s="25" t="str">
        <f>IF(I918="","-",IFERROR(VLOOKUP(L918,Segédlisták!$B$3:$C$18,2,0),"-"))</f>
        <v>-</v>
      </c>
      <c r="N918" s="42" t="str">
        <f t="shared" si="340"/>
        <v>-</v>
      </c>
      <c r="O918" s="43"/>
      <c r="P918" s="44" t="str">
        <f t="shared" si="356"/>
        <v>-</v>
      </c>
      <c r="Q918" s="7" t="s">
        <v>1071</v>
      </c>
      <c r="R918" s="1"/>
      <c r="S918" s="1"/>
      <c r="T918" s="17" t="str">
        <f t="shared" si="341"/>
        <v>-</v>
      </c>
      <c r="U918" s="36" t="str">
        <f t="shared" ca="1" si="357"/>
        <v>-</v>
      </c>
      <c r="V918" s="37" t="str">
        <f t="shared" ca="1" si="358"/>
        <v>-</v>
      </c>
      <c r="W918" s="38" t="str">
        <f t="shared" si="359"/>
        <v>-</v>
      </c>
      <c r="X918" s="39" t="str">
        <f t="shared" si="360"/>
        <v>-</v>
      </c>
      <c r="Y918" s="36" t="str">
        <f t="shared" ca="1" si="361"/>
        <v>-</v>
      </c>
      <c r="Z918" s="37" t="str">
        <f t="shared" ca="1" si="362"/>
        <v>-</v>
      </c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39" t="str">
        <f t="shared" si="343"/>
        <v>-</v>
      </c>
      <c r="AN918" s="39" t="str">
        <f t="shared" si="344"/>
        <v>-</v>
      </c>
      <c r="AO918" s="39" t="str">
        <f t="shared" si="345"/>
        <v>-</v>
      </c>
      <c r="AP918" s="39" t="str">
        <f t="shared" si="346"/>
        <v>-</v>
      </c>
      <c r="AQ918" s="39" t="str">
        <f t="shared" si="347"/>
        <v>-</v>
      </c>
      <c r="AR918" s="39" t="str">
        <f t="shared" si="348"/>
        <v>-</v>
      </c>
      <c r="AS918" s="39" t="str">
        <f t="shared" si="349"/>
        <v>-</v>
      </c>
      <c r="AT918" s="39" t="str">
        <f t="shared" si="350"/>
        <v>-</v>
      </c>
      <c r="AU918" s="39" t="str">
        <f t="shared" si="351"/>
        <v>-</v>
      </c>
      <c r="AV918" s="39" t="str">
        <f t="shared" si="352"/>
        <v>-</v>
      </c>
      <c r="AW918" s="39" t="str">
        <f t="shared" si="353"/>
        <v>-</v>
      </c>
      <c r="AX918" s="39" t="str">
        <f t="shared" si="354"/>
        <v>-</v>
      </c>
      <c r="AY918" s="3"/>
      <c r="AZ918" s="26"/>
      <c r="BA918" s="26"/>
      <c r="BB918" s="34"/>
      <c r="BC918" s="26"/>
      <c r="BD918" s="34"/>
      <c r="BE918" s="34"/>
      <c r="BF918" s="34"/>
      <c r="BI918" s="26"/>
    </row>
    <row r="919" spans="1:61" s="4" customFormat="1" ht="13.9" customHeight="1" x14ac:dyDescent="0.25">
      <c r="A919" s="3"/>
      <c r="B919" s="9" t="s">
        <v>979</v>
      </c>
      <c r="C919" s="5"/>
      <c r="D919" s="6"/>
      <c r="E919" s="7"/>
      <c r="F919" s="7"/>
      <c r="G919" s="7"/>
      <c r="H919" s="6"/>
      <c r="I919" s="6"/>
      <c r="J919" s="6">
        <f t="shared" si="355"/>
        <v>0</v>
      </c>
      <c r="K919" s="13" t="str">
        <f t="shared" si="342"/>
        <v>-</v>
      </c>
      <c r="L919" s="6" t="str">
        <f t="shared" si="339"/>
        <v/>
      </c>
      <c r="M919" s="25" t="str">
        <f>IF(I919="","-",IFERROR(VLOOKUP(L919,Segédlisták!$B$3:$C$18,2,0),"-"))</f>
        <v>-</v>
      </c>
      <c r="N919" s="42" t="str">
        <f t="shared" si="340"/>
        <v>-</v>
      </c>
      <c r="O919" s="43"/>
      <c r="P919" s="44" t="str">
        <f t="shared" si="356"/>
        <v>-</v>
      </c>
      <c r="Q919" s="7" t="s">
        <v>1071</v>
      </c>
      <c r="R919" s="1"/>
      <c r="S919" s="1"/>
      <c r="T919" s="17" t="str">
        <f t="shared" si="341"/>
        <v>-</v>
      </c>
      <c r="U919" s="36" t="str">
        <f t="shared" ca="1" si="357"/>
        <v>-</v>
      </c>
      <c r="V919" s="37" t="str">
        <f t="shared" ca="1" si="358"/>
        <v>-</v>
      </c>
      <c r="W919" s="38" t="str">
        <f t="shared" si="359"/>
        <v>-</v>
      </c>
      <c r="X919" s="39" t="str">
        <f t="shared" si="360"/>
        <v>-</v>
      </c>
      <c r="Y919" s="36" t="str">
        <f t="shared" ca="1" si="361"/>
        <v>-</v>
      </c>
      <c r="Z919" s="37" t="str">
        <f t="shared" ca="1" si="362"/>
        <v>-</v>
      </c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39" t="str">
        <f t="shared" si="343"/>
        <v>-</v>
      </c>
      <c r="AN919" s="39" t="str">
        <f t="shared" si="344"/>
        <v>-</v>
      </c>
      <c r="AO919" s="39" t="str">
        <f t="shared" si="345"/>
        <v>-</v>
      </c>
      <c r="AP919" s="39" t="str">
        <f t="shared" si="346"/>
        <v>-</v>
      </c>
      <c r="AQ919" s="39" t="str">
        <f t="shared" si="347"/>
        <v>-</v>
      </c>
      <c r="AR919" s="39" t="str">
        <f t="shared" si="348"/>
        <v>-</v>
      </c>
      <c r="AS919" s="39" t="str">
        <f t="shared" si="349"/>
        <v>-</v>
      </c>
      <c r="AT919" s="39" t="str">
        <f t="shared" si="350"/>
        <v>-</v>
      </c>
      <c r="AU919" s="39" t="str">
        <f t="shared" si="351"/>
        <v>-</v>
      </c>
      <c r="AV919" s="39" t="str">
        <f t="shared" si="352"/>
        <v>-</v>
      </c>
      <c r="AW919" s="39" t="str">
        <f t="shared" si="353"/>
        <v>-</v>
      </c>
      <c r="AX919" s="39" t="str">
        <f t="shared" si="354"/>
        <v>-</v>
      </c>
      <c r="AY919" s="3"/>
      <c r="AZ919" s="26"/>
      <c r="BA919" s="26"/>
      <c r="BB919" s="34"/>
      <c r="BC919" s="26"/>
      <c r="BD919" s="34"/>
      <c r="BE919" s="34"/>
      <c r="BF919" s="34"/>
      <c r="BI919" s="26"/>
    </row>
    <row r="920" spans="1:61" s="4" customFormat="1" ht="13.9" customHeight="1" x14ac:dyDescent="0.25">
      <c r="A920" s="3"/>
      <c r="B920" s="9" t="s">
        <v>980</v>
      </c>
      <c r="C920" s="5"/>
      <c r="D920" s="6"/>
      <c r="E920" s="7"/>
      <c r="F920" s="7"/>
      <c r="G920" s="7"/>
      <c r="H920" s="6"/>
      <c r="I920" s="6"/>
      <c r="J920" s="6">
        <f t="shared" si="355"/>
        <v>0</v>
      </c>
      <c r="K920" s="13" t="str">
        <f t="shared" si="342"/>
        <v>-</v>
      </c>
      <c r="L920" s="6" t="str">
        <f t="shared" si="339"/>
        <v/>
      </c>
      <c r="M920" s="25" t="str">
        <f>IF(I920="","-",IFERROR(VLOOKUP(L920,Segédlisták!$B$3:$C$18,2,0),"-"))</f>
        <v>-</v>
      </c>
      <c r="N920" s="42" t="str">
        <f t="shared" si="340"/>
        <v>-</v>
      </c>
      <c r="O920" s="43"/>
      <c r="P920" s="44" t="str">
        <f t="shared" si="356"/>
        <v>-</v>
      </c>
      <c r="Q920" s="7" t="s">
        <v>1071</v>
      </c>
      <c r="R920" s="1"/>
      <c r="S920" s="1"/>
      <c r="T920" s="17" t="str">
        <f t="shared" si="341"/>
        <v>-</v>
      </c>
      <c r="U920" s="36" t="str">
        <f t="shared" ca="1" si="357"/>
        <v>-</v>
      </c>
      <c r="V920" s="37" t="str">
        <f t="shared" ca="1" si="358"/>
        <v>-</v>
      </c>
      <c r="W920" s="38" t="str">
        <f t="shared" si="359"/>
        <v>-</v>
      </c>
      <c r="X920" s="39" t="str">
        <f t="shared" si="360"/>
        <v>-</v>
      </c>
      <c r="Y920" s="36" t="str">
        <f t="shared" ca="1" si="361"/>
        <v>-</v>
      </c>
      <c r="Z920" s="37" t="str">
        <f t="shared" ca="1" si="362"/>
        <v>-</v>
      </c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39" t="str">
        <f t="shared" si="343"/>
        <v>-</v>
      </c>
      <c r="AN920" s="39" t="str">
        <f t="shared" si="344"/>
        <v>-</v>
      </c>
      <c r="AO920" s="39" t="str">
        <f t="shared" si="345"/>
        <v>-</v>
      </c>
      <c r="AP920" s="39" t="str">
        <f t="shared" si="346"/>
        <v>-</v>
      </c>
      <c r="AQ920" s="39" t="str">
        <f t="shared" si="347"/>
        <v>-</v>
      </c>
      <c r="AR920" s="39" t="str">
        <f t="shared" si="348"/>
        <v>-</v>
      </c>
      <c r="AS920" s="39" t="str">
        <f t="shared" si="349"/>
        <v>-</v>
      </c>
      <c r="AT920" s="39" t="str">
        <f t="shared" si="350"/>
        <v>-</v>
      </c>
      <c r="AU920" s="39" t="str">
        <f t="shared" si="351"/>
        <v>-</v>
      </c>
      <c r="AV920" s="39" t="str">
        <f t="shared" si="352"/>
        <v>-</v>
      </c>
      <c r="AW920" s="39" t="str">
        <f t="shared" si="353"/>
        <v>-</v>
      </c>
      <c r="AX920" s="39" t="str">
        <f t="shared" si="354"/>
        <v>-</v>
      </c>
      <c r="AY920" s="3"/>
      <c r="AZ920" s="26"/>
      <c r="BA920" s="26"/>
      <c r="BB920" s="34"/>
      <c r="BC920" s="26"/>
      <c r="BD920" s="34"/>
      <c r="BE920" s="34"/>
      <c r="BF920" s="34"/>
      <c r="BI920" s="26"/>
    </row>
    <row r="921" spans="1:61" s="4" customFormat="1" ht="13.9" customHeight="1" x14ac:dyDescent="0.25">
      <c r="A921" s="3"/>
      <c r="B921" s="9" t="s">
        <v>981</v>
      </c>
      <c r="C921" s="5"/>
      <c r="D921" s="6"/>
      <c r="E921" s="7"/>
      <c r="F921" s="7"/>
      <c r="G921" s="7"/>
      <c r="H921" s="6"/>
      <c r="I921" s="6"/>
      <c r="J921" s="6">
        <f t="shared" si="355"/>
        <v>0</v>
      </c>
      <c r="K921" s="13" t="str">
        <f t="shared" si="342"/>
        <v>-</v>
      </c>
      <c r="L921" s="6" t="str">
        <f t="shared" si="339"/>
        <v/>
      </c>
      <c r="M921" s="25" t="str">
        <f>IF(I921="","-",IFERROR(VLOOKUP(L921,Segédlisták!$B$3:$C$18,2,0),"-"))</f>
        <v>-</v>
      </c>
      <c r="N921" s="42" t="str">
        <f t="shared" si="340"/>
        <v>-</v>
      </c>
      <c r="O921" s="43"/>
      <c r="P921" s="44" t="str">
        <f t="shared" si="356"/>
        <v>-</v>
      </c>
      <c r="Q921" s="7" t="s">
        <v>1071</v>
      </c>
      <c r="R921" s="1"/>
      <c r="S921" s="1"/>
      <c r="T921" s="17" t="str">
        <f t="shared" si="341"/>
        <v>-</v>
      </c>
      <c r="U921" s="36" t="str">
        <f t="shared" ca="1" si="357"/>
        <v>-</v>
      </c>
      <c r="V921" s="37" t="str">
        <f t="shared" ca="1" si="358"/>
        <v>-</v>
      </c>
      <c r="W921" s="38" t="str">
        <f t="shared" si="359"/>
        <v>-</v>
      </c>
      <c r="X921" s="39" t="str">
        <f t="shared" si="360"/>
        <v>-</v>
      </c>
      <c r="Y921" s="36" t="str">
        <f t="shared" ca="1" si="361"/>
        <v>-</v>
      </c>
      <c r="Z921" s="37" t="str">
        <f t="shared" ca="1" si="362"/>
        <v>-</v>
      </c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39" t="str">
        <f t="shared" si="343"/>
        <v>-</v>
      </c>
      <c r="AN921" s="39" t="str">
        <f t="shared" si="344"/>
        <v>-</v>
      </c>
      <c r="AO921" s="39" t="str">
        <f t="shared" si="345"/>
        <v>-</v>
      </c>
      <c r="AP921" s="39" t="str">
        <f t="shared" si="346"/>
        <v>-</v>
      </c>
      <c r="AQ921" s="39" t="str">
        <f t="shared" si="347"/>
        <v>-</v>
      </c>
      <c r="AR921" s="39" t="str">
        <f t="shared" si="348"/>
        <v>-</v>
      </c>
      <c r="AS921" s="39" t="str">
        <f t="shared" si="349"/>
        <v>-</v>
      </c>
      <c r="AT921" s="39" t="str">
        <f t="shared" si="350"/>
        <v>-</v>
      </c>
      <c r="AU921" s="39" t="str">
        <f t="shared" si="351"/>
        <v>-</v>
      </c>
      <c r="AV921" s="39" t="str">
        <f t="shared" si="352"/>
        <v>-</v>
      </c>
      <c r="AW921" s="39" t="str">
        <f t="shared" si="353"/>
        <v>-</v>
      </c>
      <c r="AX921" s="39" t="str">
        <f t="shared" si="354"/>
        <v>-</v>
      </c>
      <c r="AY921" s="3"/>
      <c r="AZ921" s="26"/>
      <c r="BA921" s="26"/>
      <c r="BB921" s="34"/>
      <c r="BC921" s="26"/>
      <c r="BD921" s="34"/>
      <c r="BE921" s="34"/>
      <c r="BF921" s="34"/>
      <c r="BI921" s="26"/>
    </row>
    <row r="922" spans="1:61" s="4" customFormat="1" ht="13.9" customHeight="1" x14ac:dyDescent="0.25">
      <c r="A922" s="3"/>
      <c r="B922" s="9" t="s">
        <v>982</v>
      </c>
      <c r="C922" s="5"/>
      <c r="D922" s="6"/>
      <c r="E922" s="7"/>
      <c r="F922" s="7"/>
      <c r="G922" s="7"/>
      <c r="H922" s="6"/>
      <c r="I922" s="6"/>
      <c r="J922" s="6">
        <f t="shared" si="355"/>
        <v>0</v>
      </c>
      <c r="K922" s="13" t="str">
        <f t="shared" si="342"/>
        <v>-</v>
      </c>
      <c r="L922" s="6" t="str">
        <f t="shared" si="339"/>
        <v/>
      </c>
      <c r="M922" s="25" t="str">
        <f>IF(I922="","-",IFERROR(VLOOKUP(L922,Segédlisták!$B$3:$C$18,2,0),"-"))</f>
        <v>-</v>
      </c>
      <c r="N922" s="42" t="str">
        <f t="shared" si="340"/>
        <v>-</v>
      </c>
      <c r="O922" s="43"/>
      <c r="P922" s="44" t="str">
        <f t="shared" si="356"/>
        <v>-</v>
      </c>
      <c r="Q922" s="7" t="s">
        <v>1071</v>
      </c>
      <c r="R922" s="1"/>
      <c r="S922" s="1"/>
      <c r="T922" s="17" t="str">
        <f t="shared" si="341"/>
        <v>-</v>
      </c>
      <c r="U922" s="36" t="str">
        <f t="shared" ca="1" si="357"/>
        <v>-</v>
      </c>
      <c r="V922" s="37" t="str">
        <f t="shared" ca="1" si="358"/>
        <v>-</v>
      </c>
      <c r="W922" s="38" t="str">
        <f t="shared" si="359"/>
        <v>-</v>
      </c>
      <c r="X922" s="39" t="str">
        <f t="shared" si="360"/>
        <v>-</v>
      </c>
      <c r="Y922" s="36" t="str">
        <f t="shared" ca="1" si="361"/>
        <v>-</v>
      </c>
      <c r="Z922" s="37" t="str">
        <f t="shared" ca="1" si="362"/>
        <v>-</v>
      </c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39" t="str">
        <f t="shared" si="343"/>
        <v>-</v>
      </c>
      <c r="AN922" s="39" t="str">
        <f t="shared" si="344"/>
        <v>-</v>
      </c>
      <c r="AO922" s="39" t="str">
        <f t="shared" si="345"/>
        <v>-</v>
      </c>
      <c r="AP922" s="39" t="str">
        <f t="shared" si="346"/>
        <v>-</v>
      </c>
      <c r="AQ922" s="39" t="str">
        <f t="shared" si="347"/>
        <v>-</v>
      </c>
      <c r="AR922" s="39" t="str">
        <f t="shared" si="348"/>
        <v>-</v>
      </c>
      <c r="AS922" s="39" t="str">
        <f t="shared" si="349"/>
        <v>-</v>
      </c>
      <c r="AT922" s="39" t="str">
        <f t="shared" si="350"/>
        <v>-</v>
      </c>
      <c r="AU922" s="39" t="str">
        <f t="shared" si="351"/>
        <v>-</v>
      </c>
      <c r="AV922" s="39" t="str">
        <f t="shared" si="352"/>
        <v>-</v>
      </c>
      <c r="AW922" s="39" t="str">
        <f t="shared" si="353"/>
        <v>-</v>
      </c>
      <c r="AX922" s="39" t="str">
        <f t="shared" si="354"/>
        <v>-</v>
      </c>
      <c r="AY922" s="3"/>
      <c r="AZ922" s="26"/>
      <c r="BA922" s="26"/>
      <c r="BB922" s="34"/>
      <c r="BC922" s="26"/>
      <c r="BD922" s="34"/>
      <c r="BE922" s="34"/>
      <c r="BF922" s="34"/>
      <c r="BI922" s="26"/>
    </row>
    <row r="923" spans="1:61" s="4" customFormat="1" ht="13.9" customHeight="1" x14ac:dyDescent="0.25">
      <c r="A923" s="3"/>
      <c r="B923" s="9" t="s">
        <v>983</v>
      </c>
      <c r="C923" s="5"/>
      <c r="D923" s="6"/>
      <c r="E923" s="7"/>
      <c r="F923" s="7"/>
      <c r="G923" s="7"/>
      <c r="H923" s="6"/>
      <c r="I923" s="6"/>
      <c r="J923" s="6">
        <f t="shared" si="355"/>
        <v>0</v>
      </c>
      <c r="K923" s="13" t="str">
        <f t="shared" si="342"/>
        <v>-</v>
      </c>
      <c r="L923" s="6" t="str">
        <f t="shared" si="339"/>
        <v/>
      </c>
      <c r="M923" s="25" t="str">
        <f>IF(I923="","-",IFERROR(VLOOKUP(L923,Segédlisták!$B$3:$C$18,2,0),"-"))</f>
        <v>-</v>
      </c>
      <c r="N923" s="42" t="str">
        <f t="shared" si="340"/>
        <v>-</v>
      </c>
      <c r="O923" s="43"/>
      <c r="P923" s="44" t="str">
        <f t="shared" si="356"/>
        <v>-</v>
      </c>
      <c r="Q923" s="7" t="s">
        <v>1071</v>
      </c>
      <c r="R923" s="1"/>
      <c r="S923" s="1"/>
      <c r="T923" s="17" t="str">
        <f t="shared" si="341"/>
        <v>-</v>
      </c>
      <c r="U923" s="36" t="str">
        <f t="shared" ca="1" si="357"/>
        <v>-</v>
      </c>
      <c r="V923" s="37" t="str">
        <f t="shared" ca="1" si="358"/>
        <v>-</v>
      </c>
      <c r="W923" s="38" t="str">
        <f t="shared" si="359"/>
        <v>-</v>
      </c>
      <c r="X923" s="39" t="str">
        <f t="shared" si="360"/>
        <v>-</v>
      </c>
      <c r="Y923" s="36" t="str">
        <f t="shared" ca="1" si="361"/>
        <v>-</v>
      </c>
      <c r="Z923" s="37" t="str">
        <f t="shared" ca="1" si="362"/>
        <v>-</v>
      </c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39" t="str">
        <f t="shared" si="343"/>
        <v>-</v>
      </c>
      <c r="AN923" s="39" t="str">
        <f t="shared" si="344"/>
        <v>-</v>
      </c>
      <c r="AO923" s="39" t="str">
        <f t="shared" si="345"/>
        <v>-</v>
      </c>
      <c r="AP923" s="39" t="str">
        <f t="shared" si="346"/>
        <v>-</v>
      </c>
      <c r="AQ923" s="39" t="str">
        <f t="shared" si="347"/>
        <v>-</v>
      </c>
      <c r="AR923" s="39" t="str">
        <f t="shared" si="348"/>
        <v>-</v>
      </c>
      <c r="AS923" s="39" t="str">
        <f t="shared" si="349"/>
        <v>-</v>
      </c>
      <c r="AT923" s="39" t="str">
        <f t="shared" si="350"/>
        <v>-</v>
      </c>
      <c r="AU923" s="39" t="str">
        <f t="shared" si="351"/>
        <v>-</v>
      </c>
      <c r="AV923" s="39" t="str">
        <f t="shared" si="352"/>
        <v>-</v>
      </c>
      <c r="AW923" s="39" t="str">
        <f t="shared" si="353"/>
        <v>-</v>
      </c>
      <c r="AX923" s="39" t="str">
        <f t="shared" si="354"/>
        <v>-</v>
      </c>
      <c r="AY923" s="3"/>
      <c r="AZ923" s="26"/>
      <c r="BA923" s="26"/>
      <c r="BB923" s="34"/>
      <c r="BC923" s="26"/>
      <c r="BD923" s="34"/>
      <c r="BE923" s="34"/>
      <c r="BF923" s="34"/>
      <c r="BI923" s="26"/>
    </row>
    <row r="924" spans="1:61" s="4" customFormat="1" ht="13.9" customHeight="1" x14ac:dyDescent="0.25">
      <c r="A924" s="3"/>
      <c r="B924" s="9" t="s">
        <v>984</v>
      </c>
      <c r="C924" s="5"/>
      <c r="D924" s="6"/>
      <c r="E924" s="7"/>
      <c r="F924" s="7"/>
      <c r="G924" s="7"/>
      <c r="H924" s="6"/>
      <c r="I924" s="6"/>
      <c r="J924" s="6">
        <f t="shared" si="355"/>
        <v>0</v>
      </c>
      <c r="K924" s="13" t="str">
        <f t="shared" si="342"/>
        <v>-</v>
      </c>
      <c r="L924" s="6" t="str">
        <f t="shared" si="339"/>
        <v/>
      </c>
      <c r="M924" s="25" t="str">
        <f>IF(I924="","-",IFERROR(VLOOKUP(L924,Segédlisták!$B$3:$C$18,2,0),"-"))</f>
        <v>-</v>
      </c>
      <c r="N924" s="42" t="str">
        <f t="shared" si="340"/>
        <v>-</v>
      </c>
      <c r="O924" s="43"/>
      <c r="P924" s="44" t="str">
        <f t="shared" si="356"/>
        <v>-</v>
      </c>
      <c r="Q924" s="7" t="s">
        <v>1071</v>
      </c>
      <c r="R924" s="1"/>
      <c r="S924" s="1"/>
      <c r="T924" s="17" t="str">
        <f t="shared" si="341"/>
        <v>-</v>
      </c>
      <c r="U924" s="36" t="str">
        <f t="shared" ca="1" si="357"/>
        <v>-</v>
      </c>
      <c r="V924" s="37" t="str">
        <f t="shared" ca="1" si="358"/>
        <v>-</v>
      </c>
      <c r="W924" s="38" t="str">
        <f t="shared" si="359"/>
        <v>-</v>
      </c>
      <c r="X924" s="39" t="str">
        <f t="shared" si="360"/>
        <v>-</v>
      </c>
      <c r="Y924" s="36" t="str">
        <f t="shared" ca="1" si="361"/>
        <v>-</v>
      </c>
      <c r="Z924" s="37" t="str">
        <f t="shared" ca="1" si="362"/>
        <v>-</v>
      </c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39" t="str">
        <f t="shared" si="343"/>
        <v>-</v>
      </c>
      <c r="AN924" s="39" t="str">
        <f t="shared" si="344"/>
        <v>-</v>
      </c>
      <c r="AO924" s="39" t="str">
        <f t="shared" si="345"/>
        <v>-</v>
      </c>
      <c r="AP924" s="39" t="str">
        <f t="shared" si="346"/>
        <v>-</v>
      </c>
      <c r="AQ924" s="39" t="str">
        <f t="shared" si="347"/>
        <v>-</v>
      </c>
      <c r="AR924" s="39" t="str">
        <f t="shared" si="348"/>
        <v>-</v>
      </c>
      <c r="AS924" s="39" t="str">
        <f t="shared" si="349"/>
        <v>-</v>
      </c>
      <c r="AT924" s="39" t="str">
        <f t="shared" si="350"/>
        <v>-</v>
      </c>
      <c r="AU924" s="39" t="str">
        <f t="shared" si="351"/>
        <v>-</v>
      </c>
      <c r="AV924" s="39" t="str">
        <f t="shared" si="352"/>
        <v>-</v>
      </c>
      <c r="AW924" s="39" t="str">
        <f t="shared" si="353"/>
        <v>-</v>
      </c>
      <c r="AX924" s="39" t="str">
        <f t="shared" si="354"/>
        <v>-</v>
      </c>
      <c r="AY924" s="3"/>
      <c r="AZ924" s="26"/>
      <c r="BA924" s="26"/>
      <c r="BB924" s="34"/>
      <c r="BC924" s="26"/>
      <c r="BD924" s="34"/>
      <c r="BE924" s="34"/>
      <c r="BF924" s="34"/>
      <c r="BI924" s="26"/>
    </row>
    <row r="925" spans="1:61" s="4" customFormat="1" ht="13.9" customHeight="1" x14ac:dyDescent="0.25">
      <c r="A925" s="3"/>
      <c r="B925" s="9" t="s">
        <v>985</v>
      </c>
      <c r="C925" s="5"/>
      <c r="D925" s="6"/>
      <c r="E925" s="7"/>
      <c r="F925" s="7"/>
      <c r="G925" s="7"/>
      <c r="H925" s="6"/>
      <c r="I925" s="6"/>
      <c r="J925" s="6">
        <f t="shared" si="355"/>
        <v>0</v>
      </c>
      <c r="K925" s="13" t="str">
        <f t="shared" si="342"/>
        <v>-</v>
      </c>
      <c r="L925" s="6" t="str">
        <f t="shared" si="339"/>
        <v/>
      </c>
      <c r="M925" s="25" t="str">
        <f>IF(I925="","-",IFERROR(VLOOKUP(L925,Segédlisták!$B$3:$C$18,2,0),"-"))</f>
        <v>-</v>
      </c>
      <c r="N925" s="42" t="str">
        <f t="shared" si="340"/>
        <v>-</v>
      </c>
      <c r="O925" s="43"/>
      <c r="P925" s="44" t="str">
        <f t="shared" si="356"/>
        <v>-</v>
      </c>
      <c r="Q925" s="7" t="s">
        <v>1071</v>
      </c>
      <c r="R925" s="1"/>
      <c r="S925" s="1"/>
      <c r="T925" s="17" t="str">
        <f t="shared" si="341"/>
        <v>-</v>
      </c>
      <c r="U925" s="36" t="str">
        <f t="shared" ca="1" si="357"/>
        <v>-</v>
      </c>
      <c r="V925" s="37" t="str">
        <f t="shared" ca="1" si="358"/>
        <v>-</v>
      </c>
      <c r="W925" s="38" t="str">
        <f t="shared" si="359"/>
        <v>-</v>
      </c>
      <c r="X925" s="39" t="str">
        <f t="shared" si="360"/>
        <v>-</v>
      </c>
      <c r="Y925" s="36" t="str">
        <f t="shared" ca="1" si="361"/>
        <v>-</v>
      </c>
      <c r="Z925" s="37" t="str">
        <f t="shared" ca="1" si="362"/>
        <v>-</v>
      </c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39" t="str">
        <f t="shared" si="343"/>
        <v>-</v>
      </c>
      <c r="AN925" s="39" t="str">
        <f t="shared" si="344"/>
        <v>-</v>
      </c>
      <c r="AO925" s="39" t="str">
        <f t="shared" si="345"/>
        <v>-</v>
      </c>
      <c r="AP925" s="39" t="str">
        <f t="shared" si="346"/>
        <v>-</v>
      </c>
      <c r="AQ925" s="39" t="str">
        <f t="shared" si="347"/>
        <v>-</v>
      </c>
      <c r="AR925" s="39" t="str">
        <f t="shared" si="348"/>
        <v>-</v>
      </c>
      <c r="AS925" s="39" t="str">
        <f t="shared" si="349"/>
        <v>-</v>
      </c>
      <c r="AT925" s="39" t="str">
        <f t="shared" si="350"/>
        <v>-</v>
      </c>
      <c r="AU925" s="39" t="str">
        <f t="shared" si="351"/>
        <v>-</v>
      </c>
      <c r="AV925" s="39" t="str">
        <f t="shared" si="352"/>
        <v>-</v>
      </c>
      <c r="AW925" s="39" t="str">
        <f t="shared" si="353"/>
        <v>-</v>
      </c>
      <c r="AX925" s="39" t="str">
        <f t="shared" si="354"/>
        <v>-</v>
      </c>
      <c r="AY925" s="3"/>
      <c r="AZ925" s="26"/>
      <c r="BA925" s="26"/>
      <c r="BB925" s="34"/>
      <c r="BC925" s="26"/>
      <c r="BD925" s="34"/>
      <c r="BE925" s="34"/>
      <c r="BF925" s="34"/>
      <c r="BI925" s="26"/>
    </row>
    <row r="926" spans="1:61" s="4" customFormat="1" ht="13.9" customHeight="1" x14ac:dyDescent="0.25">
      <c r="A926" s="3"/>
      <c r="B926" s="9" t="s">
        <v>986</v>
      </c>
      <c r="C926" s="5"/>
      <c r="D926" s="6"/>
      <c r="E926" s="7"/>
      <c r="F926" s="7"/>
      <c r="G926" s="7"/>
      <c r="H926" s="6"/>
      <c r="I926" s="6"/>
      <c r="J926" s="6">
        <f t="shared" si="355"/>
        <v>0</v>
      </c>
      <c r="K926" s="13" t="str">
        <f t="shared" si="342"/>
        <v>-</v>
      </c>
      <c r="L926" s="6" t="str">
        <f t="shared" si="339"/>
        <v/>
      </c>
      <c r="M926" s="25" t="str">
        <f>IF(I926="","-",IFERROR(VLOOKUP(L926,Segédlisták!$B$3:$C$18,2,0),"-"))</f>
        <v>-</v>
      </c>
      <c r="N926" s="42" t="str">
        <f t="shared" si="340"/>
        <v>-</v>
      </c>
      <c r="O926" s="43"/>
      <c r="P926" s="44" t="str">
        <f t="shared" si="356"/>
        <v>-</v>
      </c>
      <c r="Q926" s="7" t="s">
        <v>1071</v>
      </c>
      <c r="R926" s="1"/>
      <c r="S926" s="1"/>
      <c r="T926" s="17" t="str">
        <f t="shared" si="341"/>
        <v>-</v>
      </c>
      <c r="U926" s="36" t="str">
        <f t="shared" ca="1" si="357"/>
        <v>-</v>
      </c>
      <c r="V926" s="37" t="str">
        <f t="shared" ca="1" si="358"/>
        <v>-</v>
      </c>
      <c r="W926" s="38" t="str">
        <f t="shared" si="359"/>
        <v>-</v>
      </c>
      <c r="X926" s="39" t="str">
        <f t="shared" si="360"/>
        <v>-</v>
      </c>
      <c r="Y926" s="36" t="str">
        <f t="shared" ca="1" si="361"/>
        <v>-</v>
      </c>
      <c r="Z926" s="37" t="str">
        <f t="shared" ca="1" si="362"/>
        <v>-</v>
      </c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39" t="str">
        <f t="shared" si="343"/>
        <v>-</v>
      </c>
      <c r="AN926" s="39" t="str">
        <f t="shared" si="344"/>
        <v>-</v>
      </c>
      <c r="AO926" s="39" t="str">
        <f t="shared" si="345"/>
        <v>-</v>
      </c>
      <c r="AP926" s="39" t="str">
        <f t="shared" si="346"/>
        <v>-</v>
      </c>
      <c r="AQ926" s="39" t="str">
        <f t="shared" si="347"/>
        <v>-</v>
      </c>
      <c r="AR926" s="39" t="str">
        <f t="shared" si="348"/>
        <v>-</v>
      </c>
      <c r="AS926" s="39" t="str">
        <f t="shared" si="349"/>
        <v>-</v>
      </c>
      <c r="AT926" s="39" t="str">
        <f t="shared" si="350"/>
        <v>-</v>
      </c>
      <c r="AU926" s="39" t="str">
        <f t="shared" si="351"/>
        <v>-</v>
      </c>
      <c r="AV926" s="39" t="str">
        <f t="shared" si="352"/>
        <v>-</v>
      </c>
      <c r="AW926" s="39" t="str">
        <f t="shared" si="353"/>
        <v>-</v>
      </c>
      <c r="AX926" s="39" t="str">
        <f t="shared" si="354"/>
        <v>-</v>
      </c>
      <c r="AY926" s="3"/>
      <c r="AZ926" s="26"/>
      <c r="BA926" s="26"/>
      <c r="BB926" s="34"/>
      <c r="BC926" s="26"/>
      <c r="BD926" s="34"/>
      <c r="BE926" s="34"/>
      <c r="BF926" s="34"/>
      <c r="BI926" s="26"/>
    </row>
    <row r="927" spans="1:61" s="4" customFormat="1" ht="13.9" customHeight="1" x14ac:dyDescent="0.25">
      <c r="A927" s="3"/>
      <c r="B927" s="9" t="s">
        <v>987</v>
      </c>
      <c r="C927" s="5"/>
      <c r="D927" s="6"/>
      <c r="E927" s="7"/>
      <c r="F927" s="7"/>
      <c r="G927" s="7"/>
      <c r="H927" s="6"/>
      <c r="I927" s="6"/>
      <c r="J927" s="6">
        <f t="shared" si="355"/>
        <v>0</v>
      </c>
      <c r="K927" s="13" t="str">
        <f t="shared" si="342"/>
        <v>-</v>
      </c>
      <c r="L927" s="6" t="str">
        <f t="shared" si="339"/>
        <v/>
      </c>
      <c r="M927" s="25" t="str">
        <f>IF(I927="","-",IFERROR(VLOOKUP(L927,Segédlisták!$B$3:$C$18,2,0),"-"))</f>
        <v>-</v>
      </c>
      <c r="N927" s="42" t="str">
        <f t="shared" si="340"/>
        <v>-</v>
      </c>
      <c r="O927" s="43"/>
      <c r="P927" s="44" t="str">
        <f t="shared" si="356"/>
        <v>-</v>
      </c>
      <c r="Q927" s="7" t="s">
        <v>1071</v>
      </c>
      <c r="R927" s="1"/>
      <c r="S927" s="1"/>
      <c r="T927" s="17" t="str">
        <f t="shared" si="341"/>
        <v>-</v>
      </c>
      <c r="U927" s="36" t="str">
        <f t="shared" ca="1" si="357"/>
        <v>-</v>
      </c>
      <c r="V927" s="37" t="str">
        <f t="shared" ca="1" si="358"/>
        <v>-</v>
      </c>
      <c r="W927" s="38" t="str">
        <f t="shared" si="359"/>
        <v>-</v>
      </c>
      <c r="X927" s="39" t="str">
        <f t="shared" si="360"/>
        <v>-</v>
      </c>
      <c r="Y927" s="36" t="str">
        <f t="shared" ca="1" si="361"/>
        <v>-</v>
      </c>
      <c r="Z927" s="37" t="str">
        <f t="shared" ca="1" si="362"/>
        <v>-</v>
      </c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39" t="str">
        <f t="shared" si="343"/>
        <v>-</v>
      </c>
      <c r="AN927" s="39" t="str">
        <f t="shared" si="344"/>
        <v>-</v>
      </c>
      <c r="AO927" s="39" t="str">
        <f t="shared" si="345"/>
        <v>-</v>
      </c>
      <c r="AP927" s="39" t="str">
        <f t="shared" si="346"/>
        <v>-</v>
      </c>
      <c r="AQ927" s="39" t="str">
        <f t="shared" si="347"/>
        <v>-</v>
      </c>
      <c r="AR927" s="39" t="str">
        <f t="shared" si="348"/>
        <v>-</v>
      </c>
      <c r="AS927" s="39" t="str">
        <f t="shared" si="349"/>
        <v>-</v>
      </c>
      <c r="AT927" s="39" t="str">
        <f t="shared" si="350"/>
        <v>-</v>
      </c>
      <c r="AU927" s="39" t="str">
        <f t="shared" si="351"/>
        <v>-</v>
      </c>
      <c r="AV927" s="39" t="str">
        <f t="shared" si="352"/>
        <v>-</v>
      </c>
      <c r="AW927" s="39" t="str">
        <f t="shared" si="353"/>
        <v>-</v>
      </c>
      <c r="AX927" s="39" t="str">
        <f t="shared" si="354"/>
        <v>-</v>
      </c>
      <c r="AY927" s="3"/>
      <c r="AZ927" s="26"/>
      <c r="BA927" s="26"/>
      <c r="BB927" s="34"/>
      <c r="BC927" s="26"/>
      <c r="BD927" s="34"/>
      <c r="BE927" s="34"/>
      <c r="BF927" s="34"/>
      <c r="BI927" s="26"/>
    </row>
    <row r="928" spans="1:61" s="4" customFormat="1" ht="13.9" customHeight="1" x14ac:dyDescent="0.25">
      <c r="A928" s="3"/>
      <c r="B928" s="9" t="s">
        <v>988</v>
      </c>
      <c r="C928" s="5"/>
      <c r="D928" s="6"/>
      <c r="E928" s="7"/>
      <c r="F928" s="7"/>
      <c r="G928" s="7"/>
      <c r="H928" s="6"/>
      <c r="I928" s="6"/>
      <c r="J928" s="6">
        <f t="shared" si="355"/>
        <v>0</v>
      </c>
      <c r="K928" s="13" t="str">
        <f t="shared" si="342"/>
        <v>-</v>
      </c>
      <c r="L928" s="6" t="str">
        <f t="shared" si="339"/>
        <v/>
      </c>
      <c r="M928" s="25" t="str">
        <f>IF(I928="","-",IFERROR(VLOOKUP(L928,Segédlisták!$B$3:$C$18,2,0),"-"))</f>
        <v>-</v>
      </c>
      <c r="N928" s="42" t="str">
        <f t="shared" si="340"/>
        <v>-</v>
      </c>
      <c r="O928" s="43"/>
      <c r="P928" s="44" t="str">
        <f t="shared" si="356"/>
        <v>-</v>
      </c>
      <c r="Q928" s="7" t="s">
        <v>1071</v>
      </c>
      <c r="R928" s="1"/>
      <c r="S928" s="1"/>
      <c r="T928" s="17" t="str">
        <f t="shared" si="341"/>
        <v>-</v>
      </c>
      <c r="U928" s="36" t="str">
        <f t="shared" ca="1" si="357"/>
        <v>-</v>
      </c>
      <c r="V928" s="37" t="str">
        <f t="shared" ca="1" si="358"/>
        <v>-</v>
      </c>
      <c r="W928" s="38" t="str">
        <f t="shared" si="359"/>
        <v>-</v>
      </c>
      <c r="X928" s="39" t="str">
        <f t="shared" si="360"/>
        <v>-</v>
      </c>
      <c r="Y928" s="36" t="str">
        <f t="shared" ca="1" si="361"/>
        <v>-</v>
      </c>
      <c r="Z928" s="37" t="str">
        <f t="shared" ca="1" si="362"/>
        <v>-</v>
      </c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39" t="str">
        <f t="shared" si="343"/>
        <v>-</v>
      </c>
      <c r="AN928" s="39" t="str">
        <f t="shared" si="344"/>
        <v>-</v>
      </c>
      <c r="AO928" s="39" t="str">
        <f t="shared" si="345"/>
        <v>-</v>
      </c>
      <c r="AP928" s="39" t="str">
        <f t="shared" si="346"/>
        <v>-</v>
      </c>
      <c r="AQ928" s="39" t="str">
        <f t="shared" si="347"/>
        <v>-</v>
      </c>
      <c r="AR928" s="39" t="str">
        <f t="shared" si="348"/>
        <v>-</v>
      </c>
      <c r="AS928" s="39" t="str">
        <f t="shared" si="349"/>
        <v>-</v>
      </c>
      <c r="AT928" s="39" t="str">
        <f t="shared" si="350"/>
        <v>-</v>
      </c>
      <c r="AU928" s="39" t="str">
        <f t="shared" si="351"/>
        <v>-</v>
      </c>
      <c r="AV928" s="39" t="str">
        <f t="shared" si="352"/>
        <v>-</v>
      </c>
      <c r="AW928" s="39" t="str">
        <f t="shared" si="353"/>
        <v>-</v>
      </c>
      <c r="AX928" s="39" t="str">
        <f t="shared" si="354"/>
        <v>-</v>
      </c>
      <c r="AY928" s="3"/>
      <c r="AZ928" s="26"/>
      <c r="BA928" s="26"/>
      <c r="BB928" s="34"/>
      <c r="BC928" s="26"/>
      <c r="BD928" s="34"/>
      <c r="BE928" s="34"/>
      <c r="BF928" s="34"/>
      <c r="BI928" s="26"/>
    </row>
    <row r="929" spans="1:61" s="4" customFormat="1" ht="13.9" customHeight="1" x14ac:dyDescent="0.25">
      <c r="A929" s="3"/>
      <c r="B929" s="9" t="s">
        <v>989</v>
      </c>
      <c r="C929" s="5"/>
      <c r="D929" s="6"/>
      <c r="E929" s="7"/>
      <c r="F929" s="7"/>
      <c r="G929" s="7"/>
      <c r="H929" s="6"/>
      <c r="I929" s="6"/>
      <c r="J929" s="6">
        <f t="shared" si="355"/>
        <v>0</v>
      </c>
      <c r="K929" s="13" t="str">
        <f t="shared" si="342"/>
        <v>-</v>
      </c>
      <c r="L929" s="6" t="str">
        <f t="shared" si="339"/>
        <v/>
      </c>
      <c r="M929" s="25" t="str">
        <f>IF(I929="","-",IFERROR(VLOOKUP(L929,Segédlisták!$B$3:$C$18,2,0),"-"))</f>
        <v>-</v>
      </c>
      <c r="N929" s="42" t="str">
        <f t="shared" si="340"/>
        <v>-</v>
      </c>
      <c r="O929" s="43"/>
      <c r="P929" s="44" t="str">
        <f t="shared" si="356"/>
        <v>-</v>
      </c>
      <c r="Q929" s="7" t="s">
        <v>1071</v>
      </c>
      <c r="R929" s="1"/>
      <c r="S929" s="1"/>
      <c r="T929" s="17" t="str">
        <f t="shared" si="341"/>
        <v>-</v>
      </c>
      <c r="U929" s="36" t="str">
        <f t="shared" ca="1" si="357"/>
        <v>-</v>
      </c>
      <c r="V929" s="37" t="str">
        <f t="shared" ca="1" si="358"/>
        <v>-</v>
      </c>
      <c r="W929" s="38" t="str">
        <f t="shared" si="359"/>
        <v>-</v>
      </c>
      <c r="X929" s="39" t="str">
        <f t="shared" si="360"/>
        <v>-</v>
      </c>
      <c r="Y929" s="36" t="str">
        <f t="shared" ca="1" si="361"/>
        <v>-</v>
      </c>
      <c r="Z929" s="37" t="str">
        <f t="shared" ca="1" si="362"/>
        <v>-</v>
      </c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39" t="str">
        <f t="shared" si="343"/>
        <v>-</v>
      </c>
      <c r="AN929" s="39" t="str">
        <f t="shared" si="344"/>
        <v>-</v>
      </c>
      <c r="AO929" s="39" t="str">
        <f t="shared" si="345"/>
        <v>-</v>
      </c>
      <c r="AP929" s="39" t="str">
        <f t="shared" si="346"/>
        <v>-</v>
      </c>
      <c r="AQ929" s="39" t="str">
        <f t="shared" si="347"/>
        <v>-</v>
      </c>
      <c r="AR929" s="39" t="str">
        <f t="shared" si="348"/>
        <v>-</v>
      </c>
      <c r="AS929" s="39" t="str">
        <f t="shared" si="349"/>
        <v>-</v>
      </c>
      <c r="AT929" s="39" t="str">
        <f t="shared" si="350"/>
        <v>-</v>
      </c>
      <c r="AU929" s="39" t="str">
        <f t="shared" si="351"/>
        <v>-</v>
      </c>
      <c r="AV929" s="39" t="str">
        <f t="shared" si="352"/>
        <v>-</v>
      </c>
      <c r="AW929" s="39" t="str">
        <f t="shared" si="353"/>
        <v>-</v>
      </c>
      <c r="AX929" s="39" t="str">
        <f t="shared" si="354"/>
        <v>-</v>
      </c>
      <c r="AY929" s="3"/>
      <c r="AZ929" s="26"/>
      <c r="BA929" s="26"/>
      <c r="BB929" s="34"/>
      <c r="BC929" s="26"/>
      <c r="BD929" s="34"/>
      <c r="BE929" s="34"/>
      <c r="BF929" s="34"/>
      <c r="BI929" s="26"/>
    </row>
    <row r="930" spans="1:61" s="4" customFormat="1" ht="13.9" customHeight="1" x14ac:dyDescent="0.25">
      <c r="A930" s="3"/>
      <c r="B930" s="9" t="s">
        <v>990</v>
      </c>
      <c r="C930" s="5"/>
      <c r="D930" s="6"/>
      <c r="E930" s="7"/>
      <c r="F930" s="7"/>
      <c r="G930" s="7"/>
      <c r="H930" s="6"/>
      <c r="I930" s="6"/>
      <c r="J930" s="6">
        <f t="shared" si="355"/>
        <v>0</v>
      </c>
      <c r="K930" s="13" t="str">
        <f t="shared" si="342"/>
        <v>-</v>
      </c>
      <c r="L930" s="6" t="str">
        <f t="shared" si="339"/>
        <v/>
      </c>
      <c r="M930" s="25" t="str">
        <f>IF(I930="","-",IFERROR(VLOOKUP(L930,Segédlisták!$B$3:$C$18,2,0),"-"))</f>
        <v>-</v>
      </c>
      <c r="N930" s="42" t="str">
        <f t="shared" si="340"/>
        <v>-</v>
      </c>
      <c r="O930" s="43"/>
      <c r="P930" s="44" t="str">
        <f t="shared" si="356"/>
        <v>-</v>
      </c>
      <c r="Q930" s="7" t="s">
        <v>1071</v>
      </c>
      <c r="R930" s="1"/>
      <c r="S930" s="1"/>
      <c r="T930" s="17" t="str">
        <f t="shared" si="341"/>
        <v>-</v>
      </c>
      <c r="U930" s="36" t="str">
        <f t="shared" ca="1" si="357"/>
        <v>-</v>
      </c>
      <c r="V930" s="37" t="str">
        <f t="shared" ca="1" si="358"/>
        <v>-</v>
      </c>
      <c r="W930" s="38" t="str">
        <f t="shared" si="359"/>
        <v>-</v>
      </c>
      <c r="X930" s="39" t="str">
        <f t="shared" si="360"/>
        <v>-</v>
      </c>
      <c r="Y930" s="36" t="str">
        <f t="shared" ca="1" si="361"/>
        <v>-</v>
      </c>
      <c r="Z930" s="37" t="str">
        <f t="shared" ca="1" si="362"/>
        <v>-</v>
      </c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39" t="str">
        <f t="shared" si="343"/>
        <v>-</v>
      </c>
      <c r="AN930" s="39" t="str">
        <f t="shared" si="344"/>
        <v>-</v>
      </c>
      <c r="AO930" s="39" t="str">
        <f t="shared" si="345"/>
        <v>-</v>
      </c>
      <c r="AP930" s="39" t="str">
        <f t="shared" si="346"/>
        <v>-</v>
      </c>
      <c r="AQ930" s="39" t="str">
        <f t="shared" si="347"/>
        <v>-</v>
      </c>
      <c r="AR930" s="39" t="str">
        <f t="shared" si="348"/>
        <v>-</v>
      </c>
      <c r="AS930" s="39" t="str">
        <f t="shared" si="349"/>
        <v>-</v>
      </c>
      <c r="AT930" s="39" t="str">
        <f t="shared" si="350"/>
        <v>-</v>
      </c>
      <c r="AU930" s="39" t="str">
        <f t="shared" si="351"/>
        <v>-</v>
      </c>
      <c r="AV930" s="39" t="str">
        <f t="shared" si="352"/>
        <v>-</v>
      </c>
      <c r="AW930" s="39" t="str">
        <f t="shared" si="353"/>
        <v>-</v>
      </c>
      <c r="AX930" s="39" t="str">
        <f t="shared" si="354"/>
        <v>-</v>
      </c>
      <c r="AY930" s="3"/>
      <c r="AZ930" s="26"/>
      <c r="BA930" s="26"/>
      <c r="BB930" s="34"/>
      <c r="BC930" s="26"/>
      <c r="BD930" s="34"/>
      <c r="BE930" s="34"/>
      <c r="BF930" s="34"/>
      <c r="BI930" s="26"/>
    </row>
    <row r="931" spans="1:61" s="4" customFormat="1" ht="13.9" customHeight="1" x14ac:dyDescent="0.25">
      <c r="A931" s="3"/>
      <c r="B931" s="9" t="s">
        <v>991</v>
      </c>
      <c r="C931" s="5"/>
      <c r="D931" s="6"/>
      <c r="E931" s="7"/>
      <c r="F931" s="7"/>
      <c r="G931" s="7"/>
      <c r="H931" s="6"/>
      <c r="I931" s="6"/>
      <c r="J931" s="6">
        <f t="shared" si="355"/>
        <v>0</v>
      </c>
      <c r="K931" s="13" t="str">
        <f t="shared" si="342"/>
        <v>-</v>
      </c>
      <c r="L931" s="6" t="str">
        <f t="shared" si="339"/>
        <v/>
      </c>
      <c r="M931" s="25" t="str">
        <f>IF(I931="","-",IFERROR(VLOOKUP(L931,Segédlisták!$B$3:$C$18,2,0),"-"))</f>
        <v>-</v>
      </c>
      <c r="N931" s="42" t="str">
        <f t="shared" si="340"/>
        <v>-</v>
      </c>
      <c r="O931" s="43"/>
      <c r="P931" s="44" t="str">
        <f t="shared" si="356"/>
        <v>-</v>
      </c>
      <c r="Q931" s="7" t="s">
        <v>1071</v>
      </c>
      <c r="R931" s="1"/>
      <c r="S931" s="1"/>
      <c r="T931" s="17" t="str">
        <f t="shared" si="341"/>
        <v>-</v>
      </c>
      <c r="U931" s="36" t="str">
        <f t="shared" ca="1" si="357"/>
        <v>-</v>
      </c>
      <c r="V931" s="37" t="str">
        <f t="shared" ca="1" si="358"/>
        <v>-</v>
      </c>
      <c r="W931" s="38" t="str">
        <f t="shared" si="359"/>
        <v>-</v>
      </c>
      <c r="X931" s="39" t="str">
        <f t="shared" si="360"/>
        <v>-</v>
      </c>
      <c r="Y931" s="36" t="str">
        <f t="shared" ca="1" si="361"/>
        <v>-</v>
      </c>
      <c r="Z931" s="37" t="str">
        <f t="shared" ca="1" si="362"/>
        <v>-</v>
      </c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39" t="str">
        <f t="shared" si="343"/>
        <v>-</v>
      </c>
      <c r="AN931" s="39" t="str">
        <f t="shared" si="344"/>
        <v>-</v>
      </c>
      <c r="AO931" s="39" t="str">
        <f t="shared" si="345"/>
        <v>-</v>
      </c>
      <c r="AP931" s="39" t="str">
        <f t="shared" si="346"/>
        <v>-</v>
      </c>
      <c r="AQ931" s="39" t="str">
        <f t="shared" si="347"/>
        <v>-</v>
      </c>
      <c r="AR931" s="39" t="str">
        <f t="shared" si="348"/>
        <v>-</v>
      </c>
      <c r="AS931" s="39" t="str">
        <f t="shared" si="349"/>
        <v>-</v>
      </c>
      <c r="AT931" s="39" t="str">
        <f t="shared" si="350"/>
        <v>-</v>
      </c>
      <c r="AU931" s="39" t="str">
        <f t="shared" si="351"/>
        <v>-</v>
      </c>
      <c r="AV931" s="39" t="str">
        <f t="shared" si="352"/>
        <v>-</v>
      </c>
      <c r="AW931" s="39" t="str">
        <f t="shared" si="353"/>
        <v>-</v>
      </c>
      <c r="AX931" s="39" t="str">
        <f t="shared" si="354"/>
        <v>-</v>
      </c>
      <c r="AY931" s="3"/>
      <c r="AZ931" s="26"/>
      <c r="BA931" s="26"/>
      <c r="BB931" s="34"/>
      <c r="BC931" s="26"/>
      <c r="BD931" s="34"/>
      <c r="BE931" s="34"/>
      <c r="BF931" s="34"/>
      <c r="BI931" s="26"/>
    </row>
    <row r="932" spans="1:61" s="4" customFormat="1" ht="13.9" customHeight="1" x14ac:dyDescent="0.25">
      <c r="A932" s="3"/>
      <c r="B932" s="9" t="s">
        <v>992</v>
      </c>
      <c r="C932" s="5"/>
      <c r="D932" s="6"/>
      <c r="E932" s="7"/>
      <c r="F932" s="7"/>
      <c r="G932" s="7"/>
      <c r="H932" s="6"/>
      <c r="I932" s="6"/>
      <c r="J932" s="6">
        <f t="shared" si="355"/>
        <v>0</v>
      </c>
      <c r="K932" s="13" t="str">
        <f t="shared" si="342"/>
        <v>-</v>
      </c>
      <c r="L932" s="6" t="str">
        <f t="shared" si="339"/>
        <v/>
      </c>
      <c r="M932" s="25" t="str">
        <f>IF(I932="","-",IFERROR(VLOOKUP(L932,Segédlisták!$B$3:$C$18,2,0),"-"))</f>
        <v>-</v>
      </c>
      <c r="N932" s="42" t="str">
        <f t="shared" si="340"/>
        <v>-</v>
      </c>
      <c r="O932" s="43"/>
      <c r="P932" s="44" t="str">
        <f t="shared" si="356"/>
        <v>-</v>
      </c>
      <c r="Q932" s="7" t="s">
        <v>1071</v>
      </c>
      <c r="R932" s="1"/>
      <c r="S932" s="1"/>
      <c r="T932" s="17" t="str">
        <f t="shared" si="341"/>
        <v>-</v>
      </c>
      <c r="U932" s="36" t="str">
        <f t="shared" ca="1" si="357"/>
        <v>-</v>
      </c>
      <c r="V932" s="37" t="str">
        <f t="shared" ca="1" si="358"/>
        <v>-</v>
      </c>
      <c r="W932" s="38" t="str">
        <f t="shared" si="359"/>
        <v>-</v>
      </c>
      <c r="X932" s="39" t="str">
        <f t="shared" si="360"/>
        <v>-</v>
      </c>
      <c r="Y932" s="36" t="str">
        <f t="shared" ca="1" si="361"/>
        <v>-</v>
      </c>
      <c r="Z932" s="37" t="str">
        <f t="shared" ca="1" si="362"/>
        <v>-</v>
      </c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39" t="str">
        <f t="shared" si="343"/>
        <v>-</v>
      </c>
      <c r="AN932" s="39" t="str">
        <f t="shared" si="344"/>
        <v>-</v>
      </c>
      <c r="AO932" s="39" t="str">
        <f t="shared" si="345"/>
        <v>-</v>
      </c>
      <c r="AP932" s="39" t="str">
        <f t="shared" si="346"/>
        <v>-</v>
      </c>
      <c r="AQ932" s="39" t="str">
        <f t="shared" si="347"/>
        <v>-</v>
      </c>
      <c r="AR932" s="39" t="str">
        <f t="shared" si="348"/>
        <v>-</v>
      </c>
      <c r="AS932" s="39" t="str">
        <f t="shared" si="349"/>
        <v>-</v>
      </c>
      <c r="AT932" s="39" t="str">
        <f t="shared" si="350"/>
        <v>-</v>
      </c>
      <c r="AU932" s="39" t="str">
        <f t="shared" si="351"/>
        <v>-</v>
      </c>
      <c r="AV932" s="39" t="str">
        <f t="shared" si="352"/>
        <v>-</v>
      </c>
      <c r="AW932" s="39" t="str">
        <f t="shared" si="353"/>
        <v>-</v>
      </c>
      <c r="AX932" s="39" t="str">
        <f t="shared" si="354"/>
        <v>-</v>
      </c>
      <c r="AY932" s="3"/>
      <c r="AZ932" s="26"/>
      <c r="BA932" s="26"/>
      <c r="BB932" s="34"/>
      <c r="BC932" s="26"/>
      <c r="BD932" s="34"/>
      <c r="BE932" s="34"/>
      <c r="BF932" s="34"/>
      <c r="BI932" s="26"/>
    </row>
    <row r="933" spans="1:61" s="4" customFormat="1" ht="13.9" customHeight="1" x14ac:dyDescent="0.25">
      <c r="A933" s="3"/>
      <c r="B933" s="9" t="s">
        <v>993</v>
      </c>
      <c r="C933" s="5"/>
      <c r="D933" s="6"/>
      <c r="E933" s="7"/>
      <c r="F933" s="7"/>
      <c r="G933" s="7"/>
      <c r="H933" s="6"/>
      <c r="I933" s="6"/>
      <c r="J933" s="6">
        <f t="shared" si="355"/>
        <v>0</v>
      </c>
      <c r="K933" s="13" t="str">
        <f t="shared" si="342"/>
        <v>-</v>
      </c>
      <c r="L933" s="6" t="str">
        <f t="shared" si="339"/>
        <v/>
      </c>
      <c r="M933" s="25" t="str">
        <f>IF(I933="","-",IFERROR(VLOOKUP(L933,Segédlisták!$B$3:$C$18,2,0),"-"))</f>
        <v>-</v>
      </c>
      <c r="N933" s="42" t="str">
        <f t="shared" si="340"/>
        <v>-</v>
      </c>
      <c r="O933" s="43"/>
      <c r="P933" s="44" t="str">
        <f t="shared" si="356"/>
        <v>-</v>
      </c>
      <c r="Q933" s="7" t="s">
        <v>1071</v>
      </c>
      <c r="R933" s="1"/>
      <c r="S933" s="1"/>
      <c r="T933" s="17" t="str">
        <f t="shared" si="341"/>
        <v>-</v>
      </c>
      <c r="U933" s="36" t="str">
        <f t="shared" ca="1" si="357"/>
        <v>-</v>
      </c>
      <c r="V933" s="37" t="str">
        <f t="shared" ca="1" si="358"/>
        <v>-</v>
      </c>
      <c r="W933" s="38" t="str">
        <f t="shared" si="359"/>
        <v>-</v>
      </c>
      <c r="X933" s="39" t="str">
        <f t="shared" si="360"/>
        <v>-</v>
      </c>
      <c r="Y933" s="36" t="str">
        <f t="shared" ca="1" si="361"/>
        <v>-</v>
      </c>
      <c r="Z933" s="37" t="str">
        <f t="shared" ca="1" si="362"/>
        <v>-</v>
      </c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39" t="str">
        <f t="shared" si="343"/>
        <v>-</v>
      </c>
      <c r="AN933" s="39" t="str">
        <f t="shared" si="344"/>
        <v>-</v>
      </c>
      <c r="AO933" s="39" t="str">
        <f t="shared" si="345"/>
        <v>-</v>
      </c>
      <c r="AP933" s="39" t="str">
        <f t="shared" si="346"/>
        <v>-</v>
      </c>
      <c r="AQ933" s="39" t="str">
        <f t="shared" si="347"/>
        <v>-</v>
      </c>
      <c r="AR933" s="39" t="str">
        <f t="shared" si="348"/>
        <v>-</v>
      </c>
      <c r="AS933" s="39" t="str">
        <f t="shared" si="349"/>
        <v>-</v>
      </c>
      <c r="AT933" s="39" t="str">
        <f t="shared" si="350"/>
        <v>-</v>
      </c>
      <c r="AU933" s="39" t="str">
        <f t="shared" si="351"/>
        <v>-</v>
      </c>
      <c r="AV933" s="39" t="str">
        <f t="shared" si="352"/>
        <v>-</v>
      </c>
      <c r="AW933" s="39" t="str">
        <f t="shared" si="353"/>
        <v>-</v>
      </c>
      <c r="AX933" s="39" t="str">
        <f t="shared" si="354"/>
        <v>-</v>
      </c>
      <c r="AY933" s="3"/>
      <c r="AZ933" s="26"/>
      <c r="BA933" s="26"/>
      <c r="BB933" s="34"/>
      <c r="BC933" s="26"/>
      <c r="BD933" s="34"/>
      <c r="BE933" s="34"/>
      <c r="BF933" s="34"/>
      <c r="BI933" s="26"/>
    </row>
    <row r="934" spans="1:61" s="4" customFormat="1" ht="13.9" customHeight="1" x14ac:dyDescent="0.25">
      <c r="A934" s="3"/>
      <c r="B934" s="9" t="s">
        <v>994</v>
      </c>
      <c r="C934" s="5"/>
      <c r="D934" s="6"/>
      <c r="E934" s="7"/>
      <c r="F934" s="7"/>
      <c r="G934" s="7"/>
      <c r="H934" s="6"/>
      <c r="I934" s="6"/>
      <c r="J934" s="6">
        <f t="shared" si="355"/>
        <v>0</v>
      </c>
      <c r="K934" s="13" t="str">
        <f t="shared" si="342"/>
        <v>-</v>
      </c>
      <c r="L934" s="6" t="str">
        <f t="shared" si="339"/>
        <v/>
      </c>
      <c r="M934" s="25" t="str">
        <f>IF(I934="","-",IFERROR(VLOOKUP(L934,Segédlisták!$B$3:$C$18,2,0),"-"))</f>
        <v>-</v>
      </c>
      <c r="N934" s="42" t="str">
        <f t="shared" si="340"/>
        <v>-</v>
      </c>
      <c r="O934" s="43"/>
      <c r="P934" s="44" t="str">
        <f t="shared" si="356"/>
        <v>-</v>
      </c>
      <c r="Q934" s="7" t="s">
        <v>1071</v>
      </c>
      <c r="R934" s="1"/>
      <c r="S934" s="1"/>
      <c r="T934" s="17" t="str">
        <f t="shared" si="341"/>
        <v>-</v>
      </c>
      <c r="U934" s="36" t="str">
        <f t="shared" ca="1" si="357"/>
        <v>-</v>
      </c>
      <c r="V934" s="37" t="str">
        <f t="shared" ca="1" si="358"/>
        <v>-</v>
      </c>
      <c r="W934" s="38" t="str">
        <f t="shared" si="359"/>
        <v>-</v>
      </c>
      <c r="X934" s="39" t="str">
        <f t="shared" si="360"/>
        <v>-</v>
      </c>
      <c r="Y934" s="36" t="str">
        <f t="shared" ca="1" si="361"/>
        <v>-</v>
      </c>
      <c r="Z934" s="37" t="str">
        <f t="shared" ca="1" si="362"/>
        <v>-</v>
      </c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39" t="str">
        <f t="shared" si="343"/>
        <v>-</v>
      </c>
      <c r="AN934" s="39" t="str">
        <f t="shared" si="344"/>
        <v>-</v>
      </c>
      <c r="AO934" s="39" t="str">
        <f t="shared" si="345"/>
        <v>-</v>
      </c>
      <c r="AP934" s="39" t="str">
        <f t="shared" si="346"/>
        <v>-</v>
      </c>
      <c r="AQ934" s="39" t="str">
        <f t="shared" si="347"/>
        <v>-</v>
      </c>
      <c r="AR934" s="39" t="str">
        <f t="shared" si="348"/>
        <v>-</v>
      </c>
      <c r="AS934" s="39" t="str">
        <f t="shared" si="349"/>
        <v>-</v>
      </c>
      <c r="AT934" s="39" t="str">
        <f t="shared" si="350"/>
        <v>-</v>
      </c>
      <c r="AU934" s="39" t="str">
        <f t="shared" si="351"/>
        <v>-</v>
      </c>
      <c r="AV934" s="39" t="str">
        <f t="shared" si="352"/>
        <v>-</v>
      </c>
      <c r="AW934" s="39" t="str">
        <f t="shared" si="353"/>
        <v>-</v>
      </c>
      <c r="AX934" s="39" t="str">
        <f t="shared" si="354"/>
        <v>-</v>
      </c>
      <c r="AY934" s="3"/>
      <c r="AZ934" s="26"/>
      <c r="BA934" s="26"/>
      <c r="BB934" s="34"/>
      <c r="BC934" s="26"/>
      <c r="BD934" s="34"/>
      <c r="BE934" s="34"/>
      <c r="BF934" s="34"/>
      <c r="BI934" s="26"/>
    </row>
    <row r="935" spans="1:61" s="4" customFormat="1" ht="13.9" customHeight="1" x14ac:dyDescent="0.25">
      <c r="A935" s="3"/>
      <c r="B935" s="9" t="s">
        <v>995</v>
      </c>
      <c r="C935" s="5"/>
      <c r="D935" s="6"/>
      <c r="E935" s="7"/>
      <c r="F935" s="7"/>
      <c r="G935" s="7"/>
      <c r="H935" s="6"/>
      <c r="I935" s="6"/>
      <c r="J935" s="6">
        <f t="shared" si="355"/>
        <v>0</v>
      </c>
      <c r="K935" s="13" t="str">
        <f t="shared" si="342"/>
        <v>-</v>
      </c>
      <c r="L935" s="6" t="str">
        <f t="shared" si="339"/>
        <v/>
      </c>
      <c r="M935" s="25" t="str">
        <f>IF(I935="","-",IFERROR(VLOOKUP(L935,Segédlisták!$B$3:$C$18,2,0),"-"))</f>
        <v>-</v>
      </c>
      <c r="N935" s="42" t="str">
        <f t="shared" si="340"/>
        <v>-</v>
      </c>
      <c r="O935" s="43"/>
      <c r="P935" s="44" t="str">
        <f t="shared" si="356"/>
        <v>-</v>
      </c>
      <c r="Q935" s="7" t="s">
        <v>1071</v>
      </c>
      <c r="R935" s="1"/>
      <c r="S935" s="1"/>
      <c r="T935" s="17" t="str">
        <f t="shared" si="341"/>
        <v>-</v>
      </c>
      <c r="U935" s="36" t="str">
        <f t="shared" ca="1" si="357"/>
        <v>-</v>
      </c>
      <c r="V935" s="37" t="str">
        <f t="shared" ca="1" si="358"/>
        <v>-</v>
      </c>
      <c r="W935" s="38" t="str">
        <f t="shared" si="359"/>
        <v>-</v>
      </c>
      <c r="X935" s="39" t="str">
        <f t="shared" si="360"/>
        <v>-</v>
      </c>
      <c r="Y935" s="36" t="str">
        <f t="shared" ca="1" si="361"/>
        <v>-</v>
      </c>
      <c r="Z935" s="37" t="str">
        <f t="shared" ca="1" si="362"/>
        <v>-</v>
      </c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39" t="str">
        <f t="shared" si="343"/>
        <v>-</v>
      </c>
      <c r="AN935" s="39" t="str">
        <f t="shared" si="344"/>
        <v>-</v>
      </c>
      <c r="AO935" s="39" t="str">
        <f t="shared" si="345"/>
        <v>-</v>
      </c>
      <c r="AP935" s="39" t="str">
        <f t="shared" si="346"/>
        <v>-</v>
      </c>
      <c r="AQ935" s="39" t="str">
        <f t="shared" si="347"/>
        <v>-</v>
      </c>
      <c r="AR935" s="39" t="str">
        <f t="shared" si="348"/>
        <v>-</v>
      </c>
      <c r="AS935" s="39" t="str">
        <f t="shared" si="349"/>
        <v>-</v>
      </c>
      <c r="AT935" s="39" t="str">
        <f t="shared" si="350"/>
        <v>-</v>
      </c>
      <c r="AU935" s="39" t="str">
        <f t="shared" si="351"/>
        <v>-</v>
      </c>
      <c r="AV935" s="39" t="str">
        <f t="shared" si="352"/>
        <v>-</v>
      </c>
      <c r="AW935" s="39" t="str">
        <f t="shared" si="353"/>
        <v>-</v>
      </c>
      <c r="AX935" s="39" t="str">
        <f t="shared" si="354"/>
        <v>-</v>
      </c>
      <c r="AY935" s="3"/>
      <c r="AZ935" s="26"/>
      <c r="BA935" s="26"/>
      <c r="BB935" s="34"/>
      <c r="BC935" s="26"/>
      <c r="BD935" s="34"/>
      <c r="BE935" s="34"/>
      <c r="BF935" s="34"/>
      <c r="BI935" s="26"/>
    </row>
    <row r="936" spans="1:61" s="4" customFormat="1" ht="13.9" customHeight="1" x14ac:dyDescent="0.25">
      <c r="A936" s="3"/>
      <c r="B936" s="9" t="s">
        <v>996</v>
      </c>
      <c r="C936" s="5"/>
      <c r="D936" s="6"/>
      <c r="E936" s="7"/>
      <c r="F936" s="7"/>
      <c r="G936" s="7"/>
      <c r="H936" s="6"/>
      <c r="I936" s="6"/>
      <c r="J936" s="6">
        <f t="shared" si="355"/>
        <v>0</v>
      </c>
      <c r="K936" s="13" t="str">
        <f t="shared" si="342"/>
        <v>-</v>
      </c>
      <c r="L936" s="6" t="str">
        <f t="shared" si="339"/>
        <v/>
      </c>
      <c r="M936" s="25" t="str">
        <f>IF(I936="","-",IFERROR(VLOOKUP(L936,Segédlisták!$B$3:$C$18,2,0),"-"))</f>
        <v>-</v>
      </c>
      <c r="N936" s="42" t="str">
        <f t="shared" si="340"/>
        <v>-</v>
      </c>
      <c r="O936" s="43"/>
      <c r="P936" s="44" t="str">
        <f t="shared" si="356"/>
        <v>-</v>
      </c>
      <c r="Q936" s="7" t="s">
        <v>1071</v>
      </c>
      <c r="R936" s="1"/>
      <c r="S936" s="1"/>
      <c r="T936" s="17" t="str">
        <f t="shared" si="341"/>
        <v>-</v>
      </c>
      <c r="U936" s="36" t="str">
        <f t="shared" ca="1" si="357"/>
        <v>-</v>
      </c>
      <c r="V936" s="37" t="str">
        <f t="shared" ca="1" si="358"/>
        <v>-</v>
      </c>
      <c r="W936" s="38" t="str">
        <f t="shared" si="359"/>
        <v>-</v>
      </c>
      <c r="X936" s="39" t="str">
        <f t="shared" si="360"/>
        <v>-</v>
      </c>
      <c r="Y936" s="36" t="str">
        <f t="shared" ca="1" si="361"/>
        <v>-</v>
      </c>
      <c r="Z936" s="37" t="str">
        <f t="shared" ca="1" si="362"/>
        <v>-</v>
      </c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39" t="str">
        <f t="shared" si="343"/>
        <v>-</v>
      </c>
      <c r="AN936" s="39" t="str">
        <f t="shared" si="344"/>
        <v>-</v>
      </c>
      <c r="AO936" s="39" t="str">
        <f t="shared" si="345"/>
        <v>-</v>
      </c>
      <c r="AP936" s="39" t="str">
        <f t="shared" si="346"/>
        <v>-</v>
      </c>
      <c r="AQ936" s="39" t="str">
        <f t="shared" si="347"/>
        <v>-</v>
      </c>
      <c r="AR936" s="39" t="str">
        <f t="shared" si="348"/>
        <v>-</v>
      </c>
      <c r="AS936" s="39" t="str">
        <f t="shared" si="349"/>
        <v>-</v>
      </c>
      <c r="AT936" s="39" t="str">
        <f t="shared" si="350"/>
        <v>-</v>
      </c>
      <c r="AU936" s="39" t="str">
        <f t="shared" si="351"/>
        <v>-</v>
      </c>
      <c r="AV936" s="39" t="str">
        <f t="shared" si="352"/>
        <v>-</v>
      </c>
      <c r="AW936" s="39" t="str">
        <f t="shared" si="353"/>
        <v>-</v>
      </c>
      <c r="AX936" s="39" t="str">
        <f t="shared" si="354"/>
        <v>-</v>
      </c>
      <c r="AY936" s="3"/>
      <c r="AZ936" s="26"/>
      <c r="BA936" s="26"/>
      <c r="BB936" s="34"/>
      <c r="BC936" s="26"/>
      <c r="BD936" s="34"/>
      <c r="BE936" s="34"/>
      <c r="BF936" s="34"/>
      <c r="BI936" s="26"/>
    </row>
    <row r="937" spans="1:61" s="4" customFormat="1" ht="13.9" customHeight="1" x14ac:dyDescent="0.25">
      <c r="A937" s="3"/>
      <c r="B937" s="9" t="s">
        <v>997</v>
      </c>
      <c r="C937" s="5"/>
      <c r="D937" s="6"/>
      <c r="E937" s="7"/>
      <c r="F937" s="7"/>
      <c r="G937" s="7"/>
      <c r="H937" s="6"/>
      <c r="I937" s="6"/>
      <c r="J937" s="6">
        <f t="shared" si="355"/>
        <v>0</v>
      </c>
      <c r="K937" s="13" t="str">
        <f t="shared" si="342"/>
        <v>-</v>
      </c>
      <c r="L937" s="6" t="str">
        <f t="shared" si="339"/>
        <v/>
      </c>
      <c r="M937" s="25" t="str">
        <f>IF(I937="","-",IFERROR(VLOOKUP(L937,Segédlisták!$B$3:$C$18,2,0),"-"))</f>
        <v>-</v>
      </c>
      <c r="N937" s="42" t="str">
        <f t="shared" si="340"/>
        <v>-</v>
      </c>
      <c r="O937" s="43"/>
      <c r="P937" s="44" t="str">
        <f t="shared" si="356"/>
        <v>-</v>
      </c>
      <c r="Q937" s="7" t="s">
        <v>1071</v>
      </c>
      <c r="R937" s="1"/>
      <c r="S937" s="1"/>
      <c r="T937" s="17" t="str">
        <f t="shared" si="341"/>
        <v>-</v>
      </c>
      <c r="U937" s="36" t="str">
        <f t="shared" ca="1" si="357"/>
        <v>-</v>
      </c>
      <c r="V937" s="37" t="str">
        <f t="shared" ca="1" si="358"/>
        <v>-</v>
      </c>
      <c r="W937" s="38" t="str">
        <f t="shared" si="359"/>
        <v>-</v>
      </c>
      <c r="X937" s="39" t="str">
        <f t="shared" si="360"/>
        <v>-</v>
      </c>
      <c r="Y937" s="36" t="str">
        <f t="shared" ca="1" si="361"/>
        <v>-</v>
      </c>
      <c r="Z937" s="37" t="str">
        <f t="shared" ca="1" si="362"/>
        <v>-</v>
      </c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39" t="str">
        <f t="shared" si="343"/>
        <v>-</v>
      </c>
      <c r="AN937" s="39" t="str">
        <f t="shared" si="344"/>
        <v>-</v>
      </c>
      <c r="AO937" s="39" t="str">
        <f t="shared" si="345"/>
        <v>-</v>
      </c>
      <c r="AP937" s="39" t="str">
        <f t="shared" si="346"/>
        <v>-</v>
      </c>
      <c r="AQ937" s="39" t="str">
        <f t="shared" si="347"/>
        <v>-</v>
      </c>
      <c r="AR937" s="39" t="str">
        <f t="shared" si="348"/>
        <v>-</v>
      </c>
      <c r="AS937" s="39" t="str">
        <f t="shared" si="349"/>
        <v>-</v>
      </c>
      <c r="AT937" s="39" t="str">
        <f t="shared" si="350"/>
        <v>-</v>
      </c>
      <c r="AU937" s="39" t="str">
        <f t="shared" si="351"/>
        <v>-</v>
      </c>
      <c r="AV937" s="39" t="str">
        <f t="shared" si="352"/>
        <v>-</v>
      </c>
      <c r="AW937" s="39" t="str">
        <f t="shared" si="353"/>
        <v>-</v>
      </c>
      <c r="AX937" s="39" t="str">
        <f t="shared" si="354"/>
        <v>-</v>
      </c>
      <c r="AY937" s="3"/>
      <c r="AZ937" s="26"/>
      <c r="BA937" s="26"/>
      <c r="BB937" s="34"/>
      <c r="BC937" s="26"/>
      <c r="BD937" s="34"/>
      <c r="BE937" s="34"/>
      <c r="BF937" s="34"/>
      <c r="BI937" s="26"/>
    </row>
    <row r="938" spans="1:61" s="4" customFormat="1" ht="13.9" customHeight="1" x14ac:dyDescent="0.25">
      <c r="A938" s="3"/>
      <c r="B938" s="9" t="s">
        <v>998</v>
      </c>
      <c r="C938" s="5"/>
      <c r="D938" s="6"/>
      <c r="E938" s="7"/>
      <c r="F938" s="7"/>
      <c r="G938" s="7"/>
      <c r="H938" s="6"/>
      <c r="I938" s="6"/>
      <c r="J938" s="6">
        <f t="shared" si="355"/>
        <v>0</v>
      </c>
      <c r="K938" s="13" t="str">
        <f t="shared" si="342"/>
        <v>-</v>
      </c>
      <c r="L938" s="6" t="str">
        <f t="shared" si="339"/>
        <v/>
      </c>
      <c r="M938" s="25" t="str">
        <f>IF(I938="","-",IFERROR(VLOOKUP(L938,Segédlisták!$B$3:$C$18,2,0),"-"))</f>
        <v>-</v>
      </c>
      <c r="N938" s="42" t="str">
        <f t="shared" si="340"/>
        <v>-</v>
      </c>
      <c r="O938" s="43"/>
      <c r="P938" s="44" t="str">
        <f t="shared" si="356"/>
        <v>-</v>
      </c>
      <c r="Q938" s="7" t="s">
        <v>1071</v>
      </c>
      <c r="R938" s="1"/>
      <c r="S938" s="1"/>
      <c r="T938" s="17" t="str">
        <f t="shared" si="341"/>
        <v>-</v>
      </c>
      <c r="U938" s="36" t="str">
        <f t="shared" ca="1" si="357"/>
        <v>-</v>
      </c>
      <c r="V938" s="37" t="str">
        <f t="shared" ca="1" si="358"/>
        <v>-</v>
      </c>
      <c r="W938" s="38" t="str">
        <f t="shared" si="359"/>
        <v>-</v>
      </c>
      <c r="X938" s="39" t="str">
        <f t="shared" si="360"/>
        <v>-</v>
      </c>
      <c r="Y938" s="36" t="str">
        <f t="shared" ca="1" si="361"/>
        <v>-</v>
      </c>
      <c r="Z938" s="37" t="str">
        <f t="shared" ca="1" si="362"/>
        <v>-</v>
      </c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39" t="str">
        <f t="shared" si="343"/>
        <v>-</v>
      </c>
      <c r="AN938" s="39" t="str">
        <f t="shared" si="344"/>
        <v>-</v>
      </c>
      <c r="AO938" s="39" t="str">
        <f t="shared" si="345"/>
        <v>-</v>
      </c>
      <c r="AP938" s="39" t="str">
        <f t="shared" si="346"/>
        <v>-</v>
      </c>
      <c r="AQ938" s="39" t="str">
        <f t="shared" si="347"/>
        <v>-</v>
      </c>
      <c r="AR938" s="39" t="str">
        <f t="shared" si="348"/>
        <v>-</v>
      </c>
      <c r="AS938" s="39" t="str">
        <f t="shared" si="349"/>
        <v>-</v>
      </c>
      <c r="AT938" s="39" t="str">
        <f t="shared" si="350"/>
        <v>-</v>
      </c>
      <c r="AU938" s="39" t="str">
        <f t="shared" si="351"/>
        <v>-</v>
      </c>
      <c r="AV938" s="39" t="str">
        <f t="shared" si="352"/>
        <v>-</v>
      </c>
      <c r="AW938" s="39" t="str">
        <f t="shared" si="353"/>
        <v>-</v>
      </c>
      <c r="AX938" s="39" t="str">
        <f t="shared" si="354"/>
        <v>-</v>
      </c>
      <c r="AY938" s="3"/>
      <c r="AZ938" s="26"/>
      <c r="BA938" s="26"/>
      <c r="BB938" s="34"/>
      <c r="BC938" s="26"/>
      <c r="BD938" s="34"/>
      <c r="BE938" s="34"/>
      <c r="BF938" s="34"/>
      <c r="BI938" s="26"/>
    </row>
    <row r="939" spans="1:61" s="4" customFormat="1" ht="13.9" customHeight="1" x14ac:dyDescent="0.25">
      <c r="A939" s="3"/>
      <c r="B939" s="9" t="s">
        <v>999</v>
      </c>
      <c r="C939" s="5"/>
      <c r="D939" s="6"/>
      <c r="E939" s="7"/>
      <c r="F939" s="7"/>
      <c r="G939" s="7"/>
      <c r="H939" s="6"/>
      <c r="I939" s="6"/>
      <c r="J939" s="6">
        <f t="shared" si="355"/>
        <v>0</v>
      </c>
      <c r="K939" s="13" t="str">
        <f t="shared" si="342"/>
        <v>-</v>
      </c>
      <c r="L939" s="6" t="str">
        <f t="shared" si="339"/>
        <v/>
      </c>
      <c r="M939" s="25" t="str">
        <f>IF(I939="","-",IFERROR(VLOOKUP(L939,Segédlisták!$B$3:$C$18,2,0),"-"))</f>
        <v>-</v>
      </c>
      <c r="N939" s="42" t="str">
        <f t="shared" si="340"/>
        <v>-</v>
      </c>
      <c r="O939" s="43"/>
      <c r="P939" s="44" t="str">
        <f t="shared" si="356"/>
        <v>-</v>
      </c>
      <c r="Q939" s="7" t="s">
        <v>1071</v>
      </c>
      <c r="R939" s="1"/>
      <c r="S939" s="1"/>
      <c r="T939" s="17" t="str">
        <f t="shared" si="341"/>
        <v>-</v>
      </c>
      <c r="U939" s="36" t="str">
        <f t="shared" ca="1" si="357"/>
        <v>-</v>
      </c>
      <c r="V939" s="37" t="str">
        <f t="shared" ca="1" si="358"/>
        <v>-</v>
      </c>
      <c r="W939" s="38" t="str">
        <f t="shared" si="359"/>
        <v>-</v>
      </c>
      <c r="X939" s="39" t="str">
        <f t="shared" si="360"/>
        <v>-</v>
      </c>
      <c r="Y939" s="36" t="str">
        <f t="shared" ca="1" si="361"/>
        <v>-</v>
      </c>
      <c r="Z939" s="37" t="str">
        <f t="shared" ca="1" si="362"/>
        <v>-</v>
      </c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39" t="str">
        <f t="shared" si="343"/>
        <v>-</v>
      </c>
      <c r="AN939" s="39" t="str">
        <f t="shared" si="344"/>
        <v>-</v>
      </c>
      <c r="AO939" s="39" t="str">
        <f t="shared" si="345"/>
        <v>-</v>
      </c>
      <c r="AP939" s="39" t="str">
        <f t="shared" si="346"/>
        <v>-</v>
      </c>
      <c r="AQ939" s="39" t="str">
        <f t="shared" si="347"/>
        <v>-</v>
      </c>
      <c r="AR939" s="39" t="str">
        <f t="shared" si="348"/>
        <v>-</v>
      </c>
      <c r="AS939" s="39" t="str">
        <f t="shared" si="349"/>
        <v>-</v>
      </c>
      <c r="AT939" s="39" t="str">
        <f t="shared" si="350"/>
        <v>-</v>
      </c>
      <c r="AU939" s="39" t="str">
        <f t="shared" si="351"/>
        <v>-</v>
      </c>
      <c r="AV939" s="39" t="str">
        <f t="shared" si="352"/>
        <v>-</v>
      </c>
      <c r="AW939" s="39" t="str">
        <f t="shared" si="353"/>
        <v>-</v>
      </c>
      <c r="AX939" s="39" t="str">
        <f t="shared" si="354"/>
        <v>-</v>
      </c>
      <c r="AY939" s="3"/>
      <c r="AZ939" s="26"/>
      <c r="BA939" s="26"/>
      <c r="BB939" s="34"/>
      <c r="BC939" s="26"/>
      <c r="BD939" s="34"/>
      <c r="BE939" s="34"/>
      <c r="BF939" s="34"/>
      <c r="BI939" s="26"/>
    </row>
    <row r="940" spans="1:61" s="4" customFormat="1" ht="13.9" customHeight="1" x14ac:dyDescent="0.25">
      <c r="A940" s="3"/>
      <c r="B940" s="9" t="s">
        <v>1000</v>
      </c>
      <c r="C940" s="5"/>
      <c r="D940" s="6"/>
      <c r="E940" s="7"/>
      <c r="F940" s="7"/>
      <c r="G940" s="7"/>
      <c r="H940" s="6"/>
      <c r="I940" s="6"/>
      <c r="J940" s="6">
        <f t="shared" si="355"/>
        <v>0</v>
      </c>
      <c r="K940" s="13" t="str">
        <f t="shared" si="342"/>
        <v>-</v>
      </c>
      <c r="L940" s="6" t="str">
        <f t="shared" si="339"/>
        <v/>
      </c>
      <c r="M940" s="25" t="str">
        <f>IF(I940="","-",IFERROR(VLOOKUP(L940,Segédlisták!$B$3:$C$18,2,0),"-"))</f>
        <v>-</v>
      </c>
      <c r="N940" s="42" t="str">
        <f t="shared" si="340"/>
        <v>-</v>
      </c>
      <c r="O940" s="43"/>
      <c r="P940" s="44" t="str">
        <f t="shared" si="356"/>
        <v>-</v>
      </c>
      <c r="Q940" s="7" t="s">
        <v>1071</v>
      </c>
      <c r="R940" s="1"/>
      <c r="S940" s="1"/>
      <c r="T940" s="17" t="str">
        <f t="shared" si="341"/>
        <v>-</v>
      </c>
      <c r="U940" s="36" t="str">
        <f t="shared" ca="1" si="357"/>
        <v>-</v>
      </c>
      <c r="V940" s="37" t="str">
        <f t="shared" ca="1" si="358"/>
        <v>-</v>
      </c>
      <c r="W940" s="38" t="str">
        <f t="shared" si="359"/>
        <v>-</v>
      </c>
      <c r="X940" s="39" t="str">
        <f t="shared" si="360"/>
        <v>-</v>
      </c>
      <c r="Y940" s="36" t="str">
        <f t="shared" ca="1" si="361"/>
        <v>-</v>
      </c>
      <c r="Z940" s="37" t="str">
        <f t="shared" ca="1" si="362"/>
        <v>-</v>
      </c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39" t="str">
        <f t="shared" si="343"/>
        <v>-</v>
      </c>
      <c r="AN940" s="39" t="str">
        <f t="shared" si="344"/>
        <v>-</v>
      </c>
      <c r="AO940" s="39" t="str">
        <f t="shared" si="345"/>
        <v>-</v>
      </c>
      <c r="AP940" s="39" t="str">
        <f t="shared" si="346"/>
        <v>-</v>
      </c>
      <c r="AQ940" s="39" t="str">
        <f t="shared" si="347"/>
        <v>-</v>
      </c>
      <c r="AR940" s="39" t="str">
        <f t="shared" si="348"/>
        <v>-</v>
      </c>
      <c r="AS940" s="39" t="str">
        <f t="shared" si="349"/>
        <v>-</v>
      </c>
      <c r="AT940" s="39" t="str">
        <f t="shared" si="350"/>
        <v>-</v>
      </c>
      <c r="AU940" s="39" t="str">
        <f t="shared" si="351"/>
        <v>-</v>
      </c>
      <c r="AV940" s="39" t="str">
        <f t="shared" si="352"/>
        <v>-</v>
      </c>
      <c r="AW940" s="39" t="str">
        <f t="shared" si="353"/>
        <v>-</v>
      </c>
      <c r="AX940" s="39" t="str">
        <f t="shared" si="354"/>
        <v>-</v>
      </c>
      <c r="AY940" s="3"/>
      <c r="AZ940" s="26"/>
      <c r="BA940" s="26"/>
      <c r="BB940" s="34"/>
      <c r="BC940" s="26"/>
      <c r="BD940" s="34"/>
      <c r="BE940" s="34"/>
      <c r="BF940" s="34"/>
      <c r="BI940" s="26"/>
    </row>
    <row r="941" spans="1:61" s="4" customFormat="1" ht="13.9" customHeight="1" x14ac:dyDescent="0.25">
      <c r="A941" s="3"/>
      <c r="B941" s="9" t="s">
        <v>1001</v>
      </c>
      <c r="C941" s="5"/>
      <c r="D941" s="6"/>
      <c r="E941" s="7"/>
      <c r="F941" s="7"/>
      <c r="G941" s="7"/>
      <c r="H941" s="6"/>
      <c r="I941" s="6"/>
      <c r="J941" s="6">
        <f t="shared" si="355"/>
        <v>0</v>
      </c>
      <c r="K941" s="13" t="str">
        <f t="shared" si="342"/>
        <v>-</v>
      </c>
      <c r="L941" s="6" t="str">
        <f t="shared" si="339"/>
        <v/>
      </c>
      <c r="M941" s="25" t="str">
        <f>IF(I941="","-",IFERROR(VLOOKUP(L941,Segédlisták!$B$3:$C$18,2,0),"-"))</f>
        <v>-</v>
      </c>
      <c r="N941" s="42" t="str">
        <f t="shared" si="340"/>
        <v>-</v>
      </c>
      <c r="O941" s="43"/>
      <c r="P941" s="44" t="str">
        <f t="shared" si="356"/>
        <v>-</v>
      </c>
      <c r="Q941" s="7" t="s">
        <v>1071</v>
      </c>
      <c r="R941" s="1"/>
      <c r="S941" s="1"/>
      <c r="T941" s="17" t="str">
        <f t="shared" si="341"/>
        <v>-</v>
      </c>
      <c r="U941" s="36" t="str">
        <f t="shared" ca="1" si="357"/>
        <v>-</v>
      </c>
      <c r="V941" s="37" t="str">
        <f t="shared" ca="1" si="358"/>
        <v>-</v>
      </c>
      <c r="W941" s="38" t="str">
        <f t="shared" si="359"/>
        <v>-</v>
      </c>
      <c r="X941" s="39" t="str">
        <f t="shared" si="360"/>
        <v>-</v>
      </c>
      <c r="Y941" s="36" t="str">
        <f t="shared" ca="1" si="361"/>
        <v>-</v>
      </c>
      <c r="Z941" s="37" t="str">
        <f t="shared" ca="1" si="362"/>
        <v>-</v>
      </c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39" t="str">
        <f t="shared" si="343"/>
        <v>-</v>
      </c>
      <c r="AN941" s="39" t="str">
        <f t="shared" si="344"/>
        <v>-</v>
      </c>
      <c r="AO941" s="39" t="str">
        <f t="shared" si="345"/>
        <v>-</v>
      </c>
      <c r="AP941" s="39" t="str">
        <f t="shared" si="346"/>
        <v>-</v>
      </c>
      <c r="AQ941" s="39" t="str">
        <f t="shared" si="347"/>
        <v>-</v>
      </c>
      <c r="AR941" s="39" t="str">
        <f t="shared" si="348"/>
        <v>-</v>
      </c>
      <c r="AS941" s="39" t="str">
        <f t="shared" si="349"/>
        <v>-</v>
      </c>
      <c r="AT941" s="39" t="str">
        <f t="shared" si="350"/>
        <v>-</v>
      </c>
      <c r="AU941" s="39" t="str">
        <f t="shared" si="351"/>
        <v>-</v>
      </c>
      <c r="AV941" s="39" t="str">
        <f t="shared" si="352"/>
        <v>-</v>
      </c>
      <c r="AW941" s="39" t="str">
        <f t="shared" si="353"/>
        <v>-</v>
      </c>
      <c r="AX941" s="39" t="str">
        <f t="shared" si="354"/>
        <v>-</v>
      </c>
      <c r="AY941" s="3"/>
      <c r="AZ941" s="26"/>
      <c r="BA941" s="26"/>
      <c r="BB941" s="34"/>
      <c r="BC941" s="26"/>
      <c r="BD941" s="34"/>
      <c r="BE941" s="34"/>
      <c r="BF941" s="34"/>
      <c r="BI941" s="26"/>
    </row>
    <row r="942" spans="1:61" s="4" customFormat="1" ht="13.9" customHeight="1" x14ac:dyDescent="0.25">
      <c r="A942" s="3"/>
      <c r="B942" s="9" t="s">
        <v>1002</v>
      </c>
      <c r="C942" s="5"/>
      <c r="D942" s="6"/>
      <c r="E942" s="7"/>
      <c r="F942" s="7"/>
      <c r="G942" s="7"/>
      <c r="H942" s="6"/>
      <c r="I942" s="6"/>
      <c r="J942" s="6">
        <f t="shared" si="355"/>
        <v>0</v>
      </c>
      <c r="K942" s="13" t="str">
        <f t="shared" si="342"/>
        <v>-</v>
      </c>
      <c r="L942" s="6" t="str">
        <f t="shared" si="339"/>
        <v/>
      </c>
      <c r="M942" s="25" t="str">
        <f>IF(I942="","-",IFERROR(VLOOKUP(L942,Segédlisták!$B$3:$C$18,2,0),"-"))</f>
        <v>-</v>
      </c>
      <c r="N942" s="42" t="str">
        <f t="shared" si="340"/>
        <v>-</v>
      </c>
      <c r="O942" s="43"/>
      <c r="P942" s="44" t="str">
        <f t="shared" si="356"/>
        <v>-</v>
      </c>
      <c r="Q942" s="7" t="s">
        <v>1071</v>
      </c>
      <c r="R942" s="1"/>
      <c r="S942" s="1"/>
      <c r="T942" s="17" t="str">
        <f t="shared" si="341"/>
        <v>-</v>
      </c>
      <c r="U942" s="36" t="str">
        <f t="shared" ca="1" si="357"/>
        <v>-</v>
      </c>
      <c r="V942" s="37" t="str">
        <f t="shared" ca="1" si="358"/>
        <v>-</v>
      </c>
      <c r="W942" s="38" t="str">
        <f t="shared" si="359"/>
        <v>-</v>
      </c>
      <c r="X942" s="39" t="str">
        <f t="shared" si="360"/>
        <v>-</v>
      </c>
      <c r="Y942" s="36" t="str">
        <f t="shared" ca="1" si="361"/>
        <v>-</v>
      </c>
      <c r="Z942" s="37" t="str">
        <f t="shared" ca="1" si="362"/>
        <v>-</v>
      </c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39" t="str">
        <f t="shared" si="343"/>
        <v>-</v>
      </c>
      <c r="AN942" s="39" t="str">
        <f t="shared" si="344"/>
        <v>-</v>
      </c>
      <c r="AO942" s="39" t="str">
        <f t="shared" si="345"/>
        <v>-</v>
      </c>
      <c r="AP942" s="39" t="str">
        <f t="shared" si="346"/>
        <v>-</v>
      </c>
      <c r="AQ942" s="39" t="str">
        <f t="shared" si="347"/>
        <v>-</v>
      </c>
      <c r="AR942" s="39" t="str">
        <f t="shared" si="348"/>
        <v>-</v>
      </c>
      <c r="AS942" s="39" t="str">
        <f t="shared" si="349"/>
        <v>-</v>
      </c>
      <c r="AT942" s="39" t="str">
        <f t="shared" si="350"/>
        <v>-</v>
      </c>
      <c r="AU942" s="39" t="str">
        <f t="shared" si="351"/>
        <v>-</v>
      </c>
      <c r="AV942" s="39" t="str">
        <f t="shared" si="352"/>
        <v>-</v>
      </c>
      <c r="AW942" s="39" t="str">
        <f t="shared" si="353"/>
        <v>-</v>
      </c>
      <c r="AX942" s="39" t="str">
        <f t="shared" si="354"/>
        <v>-</v>
      </c>
      <c r="AY942" s="3"/>
      <c r="AZ942" s="26"/>
      <c r="BA942" s="26"/>
      <c r="BB942" s="34"/>
      <c r="BC942" s="26"/>
      <c r="BD942" s="34"/>
      <c r="BE942" s="34"/>
      <c r="BF942" s="34"/>
      <c r="BI942" s="26"/>
    </row>
    <row r="943" spans="1:61" s="4" customFormat="1" ht="13.9" customHeight="1" x14ac:dyDescent="0.25">
      <c r="A943" s="3"/>
      <c r="B943" s="9" t="s">
        <v>1003</v>
      </c>
      <c r="C943" s="5"/>
      <c r="D943" s="6"/>
      <c r="E943" s="7"/>
      <c r="F943" s="7"/>
      <c r="G943" s="7"/>
      <c r="H943" s="6"/>
      <c r="I943" s="6"/>
      <c r="J943" s="6">
        <f t="shared" si="355"/>
        <v>0</v>
      </c>
      <c r="K943" s="13" t="str">
        <f t="shared" si="342"/>
        <v>-</v>
      </c>
      <c r="L943" s="6" t="str">
        <f t="shared" si="339"/>
        <v/>
      </c>
      <c r="M943" s="25" t="str">
        <f>IF(I943="","-",IFERROR(VLOOKUP(L943,Segédlisták!$B$3:$C$18,2,0),"-"))</f>
        <v>-</v>
      </c>
      <c r="N943" s="42" t="str">
        <f t="shared" si="340"/>
        <v>-</v>
      </c>
      <c r="O943" s="43"/>
      <c r="P943" s="44" t="str">
        <f t="shared" si="356"/>
        <v>-</v>
      </c>
      <c r="Q943" s="7" t="s">
        <v>1071</v>
      </c>
      <c r="R943" s="1"/>
      <c r="S943" s="1"/>
      <c r="T943" s="17" t="str">
        <f t="shared" si="341"/>
        <v>-</v>
      </c>
      <c r="U943" s="36" t="str">
        <f t="shared" ca="1" si="357"/>
        <v>-</v>
      </c>
      <c r="V943" s="37" t="str">
        <f t="shared" ca="1" si="358"/>
        <v>-</v>
      </c>
      <c r="W943" s="38" t="str">
        <f t="shared" si="359"/>
        <v>-</v>
      </c>
      <c r="X943" s="39" t="str">
        <f t="shared" si="360"/>
        <v>-</v>
      </c>
      <c r="Y943" s="36" t="str">
        <f t="shared" ca="1" si="361"/>
        <v>-</v>
      </c>
      <c r="Z943" s="37" t="str">
        <f t="shared" ca="1" si="362"/>
        <v>-</v>
      </c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39" t="str">
        <f t="shared" si="343"/>
        <v>-</v>
      </c>
      <c r="AN943" s="39" t="str">
        <f t="shared" si="344"/>
        <v>-</v>
      </c>
      <c r="AO943" s="39" t="str">
        <f t="shared" si="345"/>
        <v>-</v>
      </c>
      <c r="AP943" s="39" t="str">
        <f t="shared" si="346"/>
        <v>-</v>
      </c>
      <c r="AQ943" s="39" t="str">
        <f t="shared" si="347"/>
        <v>-</v>
      </c>
      <c r="AR943" s="39" t="str">
        <f t="shared" si="348"/>
        <v>-</v>
      </c>
      <c r="AS943" s="39" t="str">
        <f t="shared" si="349"/>
        <v>-</v>
      </c>
      <c r="AT943" s="39" t="str">
        <f t="shared" si="350"/>
        <v>-</v>
      </c>
      <c r="AU943" s="39" t="str">
        <f t="shared" si="351"/>
        <v>-</v>
      </c>
      <c r="AV943" s="39" t="str">
        <f t="shared" si="352"/>
        <v>-</v>
      </c>
      <c r="AW943" s="39" t="str">
        <f t="shared" si="353"/>
        <v>-</v>
      </c>
      <c r="AX943" s="39" t="str">
        <f t="shared" si="354"/>
        <v>-</v>
      </c>
      <c r="AY943" s="3"/>
      <c r="AZ943" s="26"/>
      <c r="BA943" s="26"/>
      <c r="BB943" s="34"/>
      <c r="BC943" s="26"/>
      <c r="BD943" s="34"/>
      <c r="BE943" s="34"/>
      <c r="BF943" s="34"/>
      <c r="BI943" s="26"/>
    </row>
    <row r="944" spans="1:61" s="4" customFormat="1" ht="13.9" customHeight="1" x14ac:dyDescent="0.25">
      <c r="A944" s="3"/>
      <c r="B944" s="9" t="s">
        <v>1004</v>
      </c>
      <c r="C944" s="5"/>
      <c r="D944" s="6"/>
      <c r="E944" s="7"/>
      <c r="F944" s="7"/>
      <c r="G944" s="7"/>
      <c r="H944" s="6"/>
      <c r="I944" s="6"/>
      <c r="J944" s="6">
        <f t="shared" si="355"/>
        <v>0</v>
      </c>
      <c r="K944" s="13" t="str">
        <f t="shared" si="342"/>
        <v>-</v>
      </c>
      <c r="L944" s="6" t="str">
        <f t="shared" si="339"/>
        <v/>
      </c>
      <c r="M944" s="25" t="str">
        <f>IF(I944="","-",IFERROR(VLOOKUP(L944,Segédlisták!$B$3:$C$18,2,0),"-"))</f>
        <v>-</v>
      </c>
      <c r="N944" s="42" t="str">
        <f t="shared" si="340"/>
        <v>-</v>
      </c>
      <c r="O944" s="43"/>
      <c r="P944" s="44" t="str">
        <f t="shared" si="356"/>
        <v>-</v>
      </c>
      <c r="Q944" s="7" t="s">
        <v>1071</v>
      </c>
      <c r="R944" s="1"/>
      <c r="S944" s="1"/>
      <c r="T944" s="17" t="str">
        <f t="shared" si="341"/>
        <v>-</v>
      </c>
      <c r="U944" s="36" t="str">
        <f t="shared" ca="1" si="357"/>
        <v>-</v>
      </c>
      <c r="V944" s="37" t="str">
        <f t="shared" ca="1" si="358"/>
        <v>-</v>
      </c>
      <c r="W944" s="38" t="str">
        <f t="shared" si="359"/>
        <v>-</v>
      </c>
      <c r="X944" s="39" t="str">
        <f t="shared" si="360"/>
        <v>-</v>
      </c>
      <c r="Y944" s="36" t="str">
        <f t="shared" ca="1" si="361"/>
        <v>-</v>
      </c>
      <c r="Z944" s="37" t="str">
        <f t="shared" ca="1" si="362"/>
        <v>-</v>
      </c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39" t="str">
        <f t="shared" si="343"/>
        <v>-</v>
      </c>
      <c r="AN944" s="39" t="str">
        <f t="shared" si="344"/>
        <v>-</v>
      </c>
      <c r="AO944" s="39" t="str">
        <f t="shared" si="345"/>
        <v>-</v>
      </c>
      <c r="AP944" s="39" t="str">
        <f t="shared" si="346"/>
        <v>-</v>
      </c>
      <c r="AQ944" s="39" t="str">
        <f t="shared" si="347"/>
        <v>-</v>
      </c>
      <c r="AR944" s="39" t="str">
        <f t="shared" si="348"/>
        <v>-</v>
      </c>
      <c r="AS944" s="39" t="str">
        <f t="shared" si="349"/>
        <v>-</v>
      </c>
      <c r="AT944" s="39" t="str">
        <f t="shared" si="350"/>
        <v>-</v>
      </c>
      <c r="AU944" s="39" t="str">
        <f t="shared" si="351"/>
        <v>-</v>
      </c>
      <c r="AV944" s="39" t="str">
        <f t="shared" si="352"/>
        <v>-</v>
      </c>
      <c r="AW944" s="39" t="str">
        <f t="shared" si="353"/>
        <v>-</v>
      </c>
      <c r="AX944" s="39" t="str">
        <f t="shared" si="354"/>
        <v>-</v>
      </c>
      <c r="AY944" s="3"/>
      <c r="AZ944" s="26"/>
      <c r="BA944" s="26"/>
      <c r="BB944" s="34"/>
      <c r="BC944" s="26"/>
      <c r="BD944" s="34"/>
      <c r="BE944" s="34"/>
      <c r="BF944" s="34"/>
      <c r="BI944" s="26"/>
    </row>
    <row r="945" spans="1:61" s="4" customFormat="1" ht="13.9" customHeight="1" x14ac:dyDescent="0.25">
      <c r="A945" s="3"/>
      <c r="B945" s="9" t="s">
        <v>1005</v>
      </c>
      <c r="C945" s="5"/>
      <c r="D945" s="6"/>
      <c r="E945" s="7"/>
      <c r="F945" s="7"/>
      <c r="G945" s="7"/>
      <c r="H945" s="6"/>
      <c r="I945" s="6"/>
      <c r="J945" s="6">
        <f t="shared" si="355"/>
        <v>0</v>
      </c>
      <c r="K945" s="13" t="str">
        <f t="shared" si="342"/>
        <v>-</v>
      </c>
      <c r="L945" s="6" t="str">
        <f t="shared" si="339"/>
        <v/>
      </c>
      <c r="M945" s="25" t="str">
        <f>IF(I945="","-",IFERROR(VLOOKUP(L945,Segédlisták!$B$3:$C$18,2,0),"-"))</f>
        <v>-</v>
      </c>
      <c r="N945" s="42" t="str">
        <f t="shared" si="340"/>
        <v>-</v>
      </c>
      <c r="O945" s="43"/>
      <c r="P945" s="44" t="str">
        <f t="shared" si="356"/>
        <v>-</v>
      </c>
      <c r="Q945" s="7" t="s">
        <v>1071</v>
      </c>
      <c r="R945" s="1"/>
      <c r="S945" s="1"/>
      <c r="T945" s="17" t="str">
        <f t="shared" si="341"/>
        <v>-</v>
      </c>
      <c r="U945" s="36" t="str">
        <f t="shared" ca="1" si="357"/>
        <v>-</v>
      </c>
      <c r="V945" s="37" t="str">
        <f t="shared" ca="1" si="358"/>
        <v>-</v>
      </c>
      <c r="W945" s="38" t="str">
        <f t="shared" si="359"/>
        <v>-</v>
      </c>
      <c r="X945" s="39" t="str">
        <f t="shared" si="360"/>
        <v>-</v>
      </c>
      <c r="Y945" s="36" t="str">
        <f t="shared" ca="1" si="361"/>
        <v>-</v>
      </c>
      <c r="Z945" s="37" t="str">
        <f t="shared" ca="1" si="362"/>
        <v>-</v>
      </c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39" t="str">
        <f t="shared" si="343"/>
        <v>-</v>
      </c>
      <c r="AN945" s="39" t="str">
        <f t="shared" si="344"/>
        <v>-</v>
      </c>
      <c r="AO945" s="39" t="str">
        <f t="shared" si="345"/>
        <v>-</v>
      </c>
      <c r="AP945" s="39" t="str">
        <f t="shared" si="346"/>
        <v>-</v>
      </c>
      <c r="AQ945" s="39" t="str">
        <f t="shared" si="347"/>
        <v>-</v>
      </c>
      <c r="AR945" s="39" t="str">
        <f t="shared" si="348"/>
        <v>-</v>
      </c>
      <c r="AS945" s="39" t="str">
        <f t="shared" si="349"/>
        <v>-</v>
      </c>
      <c r="AT945" s="39" t="str">
        <f t="shared" si="350"/>
        <v>-</v>
      </c>
      <c r="AU945" s="39" t="str">
        <f t="shared" si="351"/>
        <v>-</v>
      </c>
      <c r="AV945" s="39" t="str">
        <f t="shared" si="352"/>
        <v>-</v>
      </c>
      <c r="AW945" s="39" t="str">
        <f t="shared" si="353"/>
        <v>-</v>
      </c>
      <c r="AX945" s="39" t="str">
        <f t="shared" si="354"/>
        <v>-</v>
      </c>
      <c r="AY945" s="3"/>
      <c r="AZ945" s="26"/>
      <c r="BA945" s="26"/>
      <c r="BB945" s="34"/>
      <c r="BC945" s="26"/>
      <c r="BD945" s="34"/>
      <c r="BE945" s="34"/>
      <c r="BF945" s="34"/>
      <c r="BI945" s="26"/>
    </row>
    <row r="946" spans="1:61" s="4" customFormat="1" ht="13.9" customHeight="1" x14ac:dyDescent="0.25">
      <c r="A946" s="3"/>
      <c r="B946" s="9" t="s">
        <v>1006</v>
      </c>
      <c r="C946" s="5"/>
      <c r="D946" s="6"/>
      <c r="E946" s="7"/>
      <c r="F946" s="7"/>
      <c r="G946" s="7"/>
      <c r="H946" s="6"/>
      <c r="I946" s="6"/>
      <c r="J946" s="6">
        <f t="shared" si="355"/>
        <v>0</v>
      </c>
      <c r="K946" s="13" t="str">
        <f t="shared" si="342"/>
        <v>-</v>
      </c>
      <c r="L946" s="6" t="str">
        <f t="shared" si="339"/>
        <v/>
      </c>
      <c r="M946" s="25" t="str">
        <f>IF(I946="","-",IFERROR(VLOOKUP(L946,Segédlisták!$B$3:$C$18,2,0),"-"))</f>
        <v>-</v>
      </c>
      <c r="N946" s="42" t="str">
        <f t="shared" si="340"/>
        <v>-</v>
      </c>
      <c r="O946" s="43"/>
      <c r="P946" s="44" t="str">
        <f t="shared" si="356"/>
        <v>-</v>
      </c>
      <c r="Q946" s="7" t="s">
        <v>1071</v>
      </c>
      <c r="R946" s="1"/>
      <c r="S946" s="1"/>
      <c r="T946" s="17" t="str">
        <f t="shared" si="341"/>
        <v>-</v>
      </c>
      <c r="U946" s="36" t="str">
        <f t="shared" ca="1" si="357"/>
        <v>-</v>
      </c>
      <c r="V946" s="37" t="str">
        <f t="shared" ca="1" si="358"/>
        <v>-</v>
      </c>
      <c r="W946" s="38" t="str">
        <f t="shared" si="359"/>
        <v>-</v>
      </c>
      <c r="X946" s="39" t="str">
        <f t="shared" si="360"/>
        <v>-</v>
      </c>
      <c r="Y946" s="36" t="str">
        <f t="shared" ca="1" si="361"/>
        <v>-</v>
      </c>
      <c r="Z946" s="37" t="str">
        <f t="shared" ca="1" si="362"/>
        <v>-</v>
      </c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39" t="str">
        <f t="shared" si="343"/>
        <v>-</v>
      </c>
      <c r="AN946" s="39" t="str">
        <f t="shared" si="344"/>
        <v>-</v>
      </c>
      <c r="AO946" s="39" t="str">
        <f t="shared" si="345"/>
        <v>-</v>
      </c>
      <c r="AP946" s="39" t="str">
        <f t="shared" si="346"/>
        <v>-</v>
      </c>
      <c r="AQ946" s="39" t="str">
        <f t="shared" si="347"/>
        <v>-</v>
      </c>
      <c r="AR946" s="39" t="str">
        <f t="shared" si="348"/>
        <v>-</v>
      </c>
      <c r="AS946" s="39" t="str">
        <f t="shared" si="349"/>
        <v>-</v>
      </c>
      <c r="AT946" s="39" t="str">
        <f t="shared" si="350"/>
        <v>-</v>
      </c>
      <c r="AU946" s="39" t="str">
        <f t="shared" si="351"/>
        <v>-</v>
      </c>
      <c r="AV946" s="39" t="str">
        <f t="shared" si="352"/>
        <v>-</v>
      </c>
      <c r="AW946" s="39" t="str">
        <f t="shared" si="353"/>
        <v>-</v>
      </c>
      <c r="AX946" s="39" t="str">
        <f t="shared" si="354"/>
        <v>-</v>
      </c>
      <c r="AY946" s="3"/>
      <c r="AZ946" s="26"/>
      <c r="BA946" s="26"/>
      <c r="BB946" s="34"/>
      <c r="BC946" s="26"/>
      <c r="BD946" s="34"/>
      <c r="BE946" s="34"/>
      <c r="BF946" s="34"/>
      <c r="BI946" s="26"/>
    </row>
    <row r="947" spans="1:61" s="4" customFormat="1" ht="13.9" customHeight="1" x14ac:dyDescent="0.25">
      <c r="A947" s="3"/>
      <c r="B947" s="9" t="s">
        <v>1007</v>
      </c>
      <c r="C947" s="5"/>
      <c r="D947" s="6"/>
      <c r="E947" s="7"/>
      <c r="F947" s="7"/>
      <c r="G947" s="7"/>
      <c r="H947" s="6"/>
      <c r="I947" s="6"/>
      <c r="J947" s="6">
        <f t="shared" si="355"/>
        <v>0</v>
      </c>
      <c r="K947" s="13" t="str">
        <f t="shared" si="342"/>
        <v>-</v>
      </c>
      <c r="L947" s="6" t="str">
        <f t="shared" si="339"/>
        <v/>
      </c>
      <c r="M947" s="25" t="str">
        <f>IF(I947="","-",IFERROR(VLOOKUP(L947,Segédlisták!$B$3:$C$18,2,0),"-"))</f>
        <v>-</v>
      </c>
      <c r="N947" s="42" t="str">
        <f t="shared" si="340"/>
        <v>-</v>
      </c>
      <c r="O947" s="43"/>
      <c r="P947" s="44" t="str">
        <f t="shared" si="356"/>
        <v>-</v>
      </c>
      <c r="Q947" s="7" t="s">
        <v>1071</v>
      </c>
      <c r="R947" s="1"/>
      <c r="S947" s="1"/>
      <c r="T947" s="17" t="str">
        <f t="shared" si="341"/>
        <v>-</v>
      </c>
      <c r="U947" s="36" t="str">
        <f t="shared" ca="1" si="357"/>
        <v>-</v>
      </c>
      <c r="V947" s="37" t="str">
        <f t="shared" ca="1" si="358"/>
        <v>-</v>
      </c>
      <c r="W947" s="38" t="str">
        <f t="shared" si="359"/>
        <v>-</v>
      </c>
      <c r="X947" s="39" t="str">
        <f t="shared" si="360"/>
        <v>-</v>
      </c>
      <c r="Y947" s="36" t="str">
        <f t="shared" ca="1" si="361"/>
        <v>-</v>
      </c>
      <c r="Z947" s="37" t="str">
        <f t="shared" ca="1" si="362"/>
        <v>-</v>
      </c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39" t="str">
        <f t="shared" si="343"/>
        <v>-</v>
      </c>
      <c r="AN947" s="39" t="str">
        <f t="shared" si="344"/>
        <v>-</v>
      </c>
      <c r="AO947" s="39" t="str">
        <f t="shared" si="345"/>
        <v>-</v>
      </c>
      <c r="AP947" s="39" t="str">
        <f t="shared" si="346"/>
        <v>-</v>
      </c>
      <c r="AQ947" s="39" t="str">
        <f t="shared" si="347"/>
        <v>-</v>
      </c>
      <c r="AR947" s="39" t="str">
        <f t="shared" si="348"/>
        <v>-</v>
      </c>
      <c r="AS947" s="39" t="str">
        <f t="shared" si="349"/>
        <v>-</v>
      </c>
      <c r="AT947" s="39" t="str">
        <f t="shared" si="350"/>
        <v>-</v>
      </c>
      <c r="AU947" s="39" t="str">
        <f t="shared" si="351"/>
        <v>-</v>
      </c>
      <c r="AV947" s="39" t="str">
        <f t="shared" si="352"/>
        <v>-</v>
      </c>
      <c r="AW947" s="39" t="str">
        <f t="shared" si="353"/>
        <v>-</v>
      </c>
      <c r="AX947" s="39" t="str">
        <f t="shared" si="354"/>
        <v>-</v>
      </c>
      <c r="AY947" s="3"/>
      <c r="AZ947" s="26"/>
      <c r="BA947" s="26"/>
      <c r="BB947" s="34"/>
      <c r="BC947" s="26"/>
      <c r="BD947" s="34"/>
      <c r="BE947" s="34"/>
      <c r="BF947" s="34"/>
      <c r="BI947" s="26"/>
    </row>
    <row r="948" spans="1:61" s="4" customFormat="1" ht="13.9" customHeight="1" x14ac:dyDescent="0.25">
      <c r="A948" s="3"/>
      <c r="B948" s="9" t="s">
        <v>1008</v>
      </c>
      <c r="C948" s="5"/>
      <c r="D948" s="6"/>
      <c r="E948" s="7"/>
      <c r="F948" s="7"/>
      <c r="G948" s="7"/>
      <c r="H948" s="6"/>
      <c r="I948" s="6"/>
      <c r="J948" s="6">
        <f t="shared" si="355"/>
        <v>0</v>
      </c>
      <c r="K948" s="13" t="str">
        <f t="shared" si="342"/>
        <v>-</v>
      </c>
      <c r="L948" s="6" t="str">
        <f t="shared" si="339"/>
        <v/>
      </c>
      <c r="M948" s="25" t="str">
        <f>IF(I948="","-",IFERROR(VLOOKUP(L948,Segédlisták!$B$3:$C$18,2,0),"-"))</f>
        <v>-</v>
      </c>
      <c r="N948" s="42" t="str">
        <f t="shared" si="340"/>
        <v>-</v>
      </c>
      <c r="O948" s="43"/>
      <c r="P948" s="44" t="str">
        <f t="shared" si="356"/>
        <v>-</v>
      </c>
      <c r="Q948" s="7" t="s">
        <v>1071</v>
      </c>
      <c r="R948" s="1"/>
      <c r="S948" s="1"/>
      <c r="T948" s="17" t="str">
        <f t="shared" si="341"/>
        <v>-</v>
      </c>
      <c r="U948" s="36" t="str">
        <f t="shared" ca="1" si="357"/>
        <v>-</v>
      </c>
      <c r="V948" s="37" t="str">
        <f t="shared" ca="1" si="358"/>
        <v>-</v>
      </c>
      <c r="W948" s="38" t="str">
        <f t="shared" si="359"/>
        <v>-</v>
      </c>
      <c r="X948" s="39" t="str">
        <f t="shared" si="360"/>
        <v>-</v>
      </c>
      <c r="Y948" s="36" t="str">
        <f t="shared" ca="1" si="361"/>
        <v>-</v>
      </c>
      <c r="Z948" s="37" t="str">
        <f t="shared" ca="1" si="362"/>
        <v>-</v>
      </c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39" t="str">
        <f t="shared" si="343"/>
        <v>-</v>
      </c>
      <c r="AN948" s="39" t="str">
        <f t="shared" si="344"/>
        <v>-</v>
      </c>
      <c r="AO948" s="39" t="str">
        <f t="shared" si="345"/>
        <v>-</v>
      </c>
      <c r="AP948" s="39" t="str">
        <f t="shared" si="346"/>
        <v>-</v>
      </c>
      <c r="AQ948" s="39" t="str">
        <f t="shared" si="347"/>
        <v>-</v>
      </c>
      <c r="AR948" s="39" t="str">
        <f t="shared" si="348"/>
        <v>-</v>
      </c>
      <c r="AS948" s="39" t="str">
        <f t="shared" si="349"/>
        <v>-</v>
      </c>
      <c r="AT948" s="39" t="str">
        <f t="shared" si="350"/>
        <v>-</v>
      </c>
      <c r="AU948" s="39" t="str">
        <f t="shared" si="351"/>
        <v>-</v>
      </c>
      <c r="AV948" s="39" t="str">
        <f t="shared" si="352"/>
        <v>-</v>
      </c>
      <c r="AW948" s="39" t="str">
        <f t="shared" si="353"/>
        <v>-</v>
      </c>
      <c r="AX948" s="39" t="str">
        <f t="shared" si="354"/>
        <v>-</v>
      </c>
      <c r="AY948" s="3"/>
      <c r="AZ948" s="26"/>
      <c r="BA948" s="26"/>
      <c r="BB948" s="34"/>
      <c r="BC948" s="26"/>
      <c r="BD948" s="34"/>
      <c r="BE948" s="34"/>
      <c r="BF948" s="34"/>
      <c r="BI948" s="26"/>
    </row>
    <row r="949" spans="1:61" s="4" customFormat="1" ht="13.9" customHeight="1" x14ac:dyDescent="0.25">
      <c r="A949" s="3"/>
      <c r="B949" s="9" t="s">
        <v>1009</v>
      </c>
      <c r="C949" s="5"/>
      <c r="D949" s="6"/>
      <c r="E949" s="7"/>
      <c r="F949" s="7"/>
      <c r="G949" s="7"/>
      <c r="H949" s="6"/>
      <c r="I949" s="6"/>
      <c r="J949" s="6">
        <f t="shared" si="355"/>
        <v>0</v>
      </c>
      <c r="K949" s="13" t="str">
        <f t="shared" si="342"/>
        <v>-</v>
      </c>
      <c r="L949" s="6" t="str">
        <f t="shared" si="339"/>
        <v/>
      </c>
      <c r="M949" s="25" t="str">
        <f>IF(I949="","-",IFERROR(VLOOKUP(L949,Segédlisták!$B$3:$C$18,2,0),"-"))</f>
        <v>-</v>
      </c>
      <c r="N949" s="42" t="str">
        <f t="shared" si="340"/>
        <v>-</v>
      </c>
      <c r="O949" s="43"/>
      <c r="P949" s="44" t="str">
        <f t="shared" si="356"/>
        <v>-</v>
      </c>
      <c r="Q949" s="7" t="s">
        <v>1071</v>
      </c>
      <c r="R949" s="1"/>
      <c r="S949" s="1"/>
      <c r="T949" s="17" t="str">
        <f t="shared" si="341"/>
        <v>-</v>
      </c>
      <c r="U949" s="36" t="str">
        <f t="shared" ca="1" si="357"/>
        <v>-</v>
      </c>
      <c r="V949" s="37" t="str">
        <f t="shared" ca="1" si="358"/>
        <v>-</v>
      </c>
      <c r="W949" s="38" t="str">
        <f t="shared" si="359"/>
        <v>-</v>
      </c>
      <c r="X949" s="39" t="str">
        <f t="shared" si="360"/>
        <v>-</v>
      </c>
      <c r="Y949" s="36" t="str">
        <f t="shared" ca="1" si="361"/>
        <v>-</v>
      </c>
      <c r="Z949" s="37" t="str">
        <f t="shared" ca="1" si="362"/>
        <v>-</v>
      </c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39" t="str">
        <f t="shared" si="343"/>
        <v>-</v>
      </c>
      <c r="AN949" s="39" t="str">
        <f t="shared" si="344"/>
        <v>-</v>
      </c>
      <c r="AO949" s="39" t="str">
        <f t="shared" si="345"/>
        <v>-</v>
      </c>
      <c r="AP949" s="39" t="str">
        <f t="shared" si="346"/>
        <v>-</v>
      </c>
      <c r="AQ949" s="39" t="str">
        <f t="shared" si="347"/>
        <v>-</v>
      </c>
      <c r="AR949" s="39" t="str">
        <f t="shared" si="348"/>
        <v>-</v>
      </c>
      <c r="AS949" s="39" t="str">
        <f t="shared" si="349"/>
        <v>-</v>
      </c>
      <c r="AT949" s="39" t="str">
        <f t="shared" si="350"/>
        <v>-</v>
      </c>
      <c r="AU949" s="39" t="str">
        <f t="shared" si="351"/>
        <v>-</v>
      </c>
      <c r="AV949" s="39" t="str">
        <f t="shared" si="352"/>
        <v>-</v>
      </c>
      <c r="AW949" s="39" t="str">
        <f t="shared" si="353"/>
        <v>-</v>
      </c>
      <c r="AX949" s="39" t="str">
        <f t="shared" si="354"/>
        <v>-</v>
      </c>
      <c r="AY949" s="3"/>
      <c r="AZ949" s="26"/>
      <c r="BA949" s="26"/>
      <c r="BB949" s="34"/>
      <c r="BC949" s="26"/>
      <c r="BD949" s="34"/>
      <c r="BE949" s="34"/>
      <c r="BF949" s="34"/>
      <c r="BI949" s="26"/>
    </row>
    <row r="950" spans="1:61" s="4" customFormat="1" ht="13.9" customHeight="1" x14ac:dyDescent="0.25">
      <c r="A950" s="3"/>
      <c r="B950" s="9" t="s">
        <v>1010</v>
      </c>
      <c r="C950" s="5"/>
      <c r="D950" s="6"/>
      <c r="E950" s="7"/>
      <c r="F950" s="7"/>
      <c r="G950" s="7"/>
      <c r="H950" s="6"/>
      <c r="I950" s="6"/>
      <c r="J950" s="6">
        <f t="shared" si="355"/>
        <v>0</v>
      </c>
      <c r="K950" s="13" t="str">
        <f t="shared" si="342"/>
        <v>-</v>
      </c>
      <c r="L950" s="6" t="str">
        <f t="shared" si="339"/>
        <v/>
      </c>
      <c r="M950" s="25" t="str">
        <f>IF(I950="","-",IFERROR(VLOOKUP(L950,Segédlisták!$B$3:$C$18,2,0),"-"))</f>
        <v>-</v>
      </c>
      <c r="N950" s="42" t="str">
        <f t="shared" si="340"/>
        <v>-</v>
      </c>
      <c r="O950" s="43"/>
      <c r="P950" s="44" t="str">
        <f t="shared" si="356"/>
        <v>-</v>
      </c>
      <c r="Q950" s="7" t="s">
        <v>1071</v>
      </c>
      <c r="R950" s="1"/>
      <c r="S950" s="1"/>
      <c r="T950" s="17" t="str">
        <f t="shared" si="341"/>
        <v>-</v>
      </c>
      <c r="U950" s="36" t="str">
        <f t="shared" ca="1" si="357"/>
        <v>-</v>
      </c>
      <c r="V950" s="37" t="str">
        <f t="shared" ca="1" si="358"/>
        <v>-</v>
      </c>
      <c r="W950" s="38" t="str">
        <f t="shared" si="359"/>
        <v>-</v>
      </c>
      <c r="X950" s="39" t="str">
        <f t="shared" si="360"/>
        <v>-</v>
      </c>
      <c r="Y950" s="36" t="str">
        <f t="shared" ca="1" si="361"/>
        <v>-</v>
      </c>
      <c r="Z950" s="37" t="str">
        <f t="shared" ca="1" si="362"/>
        <v>-</v>
      </c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39" t="str">
        <f t="shared" si="343"/>
        <v>-</v>
      </c>
      <c r="AN950" s="39" t="str">
        <f t="shared" si="344"/>
        <v>-</v>
      </c>
      <c r="AO950" s="39" t="str">
        <f t="shared" si="345"/>
        <v>-</v>
      </c>
      <c r="AP950" s="39" t="str">
        <f t="shared" si="346"/>
        <v>-</v>
      </c>
      <c r="AQ950" s="39" t="str">
        <f t="shared" si="347"/>
        <v>-</v>
      </c>
      <c r="AR950" s="39" t="str">
        <f t="shared" si="348"/>
        <v>-</v>
      </c>
      <c r="AS950" s="39" t="str">
        <f t="shared" si="349"/>
        <v>-</v>
      </c>
      <c r="AT950" s="39" t="str">
        <f t="shared" si="350"/>
        <v>-</v>
      </c>
      <c r="AU950" s="39" t="str">
        <f t="shared" si="351"/>
        <v>-</v>
      </c>
      <c r="AV950" s="39" t="str">
        <f t="shared" si="352"/>
        <v>-</v>
      </c>
      <c r="AW950" s="39" t="str">
        <f t="shared" si="353"/>
        <v>-</v>
      </c>
      <c r="AX950" s="39" t="str">
        <f t="shared" si="354"/>
        <v>-</v>
      </c>
      <c r="AY950" s="3"/>
      <c r="AZ950" s="26"/>
      <c r="BA950" s="26"/>
      <c r="BB950" s="34"/>
      <c r="BC950" s="26"/>
      <c r="BD950" s="34"/>
      <c r="BE950" s="34"/>
      <c r="BF950" s="34"/>
      <c r="BI950" s="26"/>
    </row>
    <row r="951" spans="1:61" s="4" customFormat="1" ht="13.9" customHeight="1" x14ac:dyDescent="0.25">
      <c r="A951" s="3"/>
      <c r="B951" s="9" t="s">
        <v>1011</v>
      </c>
      <c r="C951" s="5"/>
      <c r="D951" s="6"/>
      <c r="E951" s="7"/>
      <c r="F951" s="7"/>
      <c r="G951" s="7"/>
      <c r="H951" s="6"/>
      <c r="I951" s="6"/>
      <c r="J951" s="6">
        <f t="shared" si="355"/>
        <v>0</v>
      </c>
      <c r="K951" s="13" t="str">
        <f t="shared" si="342"/>
        <v>-</v>
      </c>
      <c r="L951" s="6" t="str">
        <f t="shared" si="339"/>
        <v/>
      </c>
      <c r="M951" s="25" t="str">
        <f>IF(I951="","-",IFERROR(VLOOKUP(L951,Segédlisták!$B$3:$C$18,2,0),"-"))</f>
        <v>-</v>
      </c>
      <c r="N951" s="42" t="str">
        <f t="shared" si="340"/>
        <v>-</v>
      </c>
      <c r="O951" s="43"/>
      <c r="P951" s="44" t="str">
        <f t="shared" si="356"/>
        <v>-</v>
      </c>
      <c r="Q951" s="7" t="s">
        <v>1071</v>
      </c>
      <c r="R951" s="1"/>
      <c r="S951" s="1"/>
      <c r="T951" s="17" t="str">
        <f t="shared" si="341"/>
        <v>-</v>
      </c>
      <c r="U951" s="36" t="str">
        <f t="shared" ca="1" si="357"/>
        <v>-</v>
      </c>
      <c r="V951" s="37" t="str">
        <f t="shared" ca="1" si="358"/>
        <v>-</v>
      </c>
      <c r="W951" s="38" t="str">
        <f t="shared" si="359"/>
        <v>-</v>
      </c>
      <c r="X951" s="39" t="str">
        <f t="shared" si="360"/>
        <v>-</v>
      </c>
      <c r="Y951" s="36" t="str">
        <f t="shared" ca="1" si="361"/>
        <v>-</v>
      </c>
      <c r="Z951" s="37" t="str">
        <f t="shared" ca="1" si="362"/>
        <v>-</v>
      </c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39" t="str">
        <f t="shared" si="343"/>
        <v>-</v>
      </c>
      <c r="AN951" s="39" t="str">
        <f t="shared" si="344"/>
        <v>-</v>
      </c>
      <c r="AO951" s="39" t="str">
        <f t="shared" si="345"/>
        <v>-</v>
      </c>
      <c r="AP951" s="39" t="str">
        <f t="shared" si="346"/>
        <v>-</v>
      </c>
      <c r="AQ951" s="39" t="str">
        <f t="shared" si="347"/>
        <v>-</v>
      </c>
      <c r="AR951" s="39" t="str">
        <f t="shared" si="348"/>
        <v>-</v>
      </c>
      <c r="AS951" s="39" t="str">
        <f t="shared" si="349"/>
        <v>-</v>
      </c>
      <c r="AT951" s="39" t="str">
        <f t="shared" si="350"/>
        <v>-</v>
      </c>
      <c r="AU951" s="39" t="str">
        <f t="shared" si="351"/>
        <v>-</v>
      </c>
      <c r="AV951" s="39" t="str">
        <f t="shared" si="352"/>
        <v>-</v>
      </c>
      <c r="AW951" s="39" t="str">
        <f t="shared" si="353"/>
        <v>-</v>
      </c>
      <c r="AX951" s="39" t="str">
        <f t="shared" si="354"/>
        <v>-</v>
      </c>
      <c r="AY951" s="3"/>
      <c r="AZ951" s="26"/>
      <c r="BA951" s="26"/>
      <c r="BB951" s="34"/>
      <c r="BC951" s="26"/>
      <c r="BD951" s="34"/>
      <c r="BE951" s="34"/>
      <c r="BF951" s="34"/>
      <c r="BI951" s="26"/>
    </row>
    <row r="952" spans="1:61" s="4" customFormat="1" ht="13.9" customHeight="1" x14ac:dyDescent="0.25">
      <c r="A952" s="3"/>
      <c r="B952" s="9" t="s">
        <v>1012</v>
      </c>
      <c r="C952" s="5"/>
      <c r="D952" s="6"/>
      <c r="E952" s="7"/>
      <c r="F952" s="7"/>
      <c r="G952" s="7"/>
      <c r="H952" s="6"/>
      <c r="I952" s="6"/>
      <c r="J952" s="6">
        <f t="shared" si="355"/>
        <v>0</v>
      </c>
      <c r="K952" s="13" t="str">
        <f t="shared" si="342"/>
        <v>-</v>
      </c>
      <c r="L952" s="6" t="str">
        <f t="shared" si="339"/>
        <v/>
      </c>
      <c r="M952" s="25" t="str">
        <f>IF(I952="","-",IFERROR(VLOOKUP(L952,Segédlisták!$B$3:$C$18,2,0),"-"))</f>
        <v>-</v>
      </c>
      <c r="N952" s="42" t="str">
        <f t="shared" si="340"/>
        <v>-</v>
      </c>
      <c r="O952" s="43"/>
      <c r="P952" s="44" t="str">
        <f t="shared" si="356"/>
        <v>-</v>
      </c>
      <c r="Q952" s="7" t="s">
        <v>1071</v>
      </c>
      <c r="R952" s="1"/>
      <c r="S952" s="1"/>
      <c r="T952" s="17" t="str">
        <f t="shared" si="341"/>
        <v>-</v>
      </c>
      <c r="U952" s="36" t="str">
        <f t="shared" ca="1" si="357"/>
        <v>-</v>
      </c>
      <c r="V952" s="37" t="str">
        <f t="shared" ca="1" si="358"/>
        <v>-</v>
      </c>
      <c r="W952" s="38" t="str">
        <f t="shared" si="359"/>
        <v>-</v>
      </c>
      <c r="X952" s="39" t="str">
        <f t="shared" si="360"/>
        <v>-</v>
      </c>
      <c r="Y952" s="36" t="str">
        <f t="shared" ca="1" si="361"/>
        <v>-</v>
      </c>
      <c r="Z952" s="37" t="str">
        <f t="shared" ca="1" si="362"/>
        <v>-</v>
      </c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39" t="str">
        <f t="shared" si="343"/>
        <v>-</v>
      </c>
      <c r="AN952" s="39" t="str">
        <f t="shared" si="344"/>
        <v>-</v>
      </c>
      <c r="AO952" s="39" t="str">
        <f t="shared" si="345"/>
        <v>-</v>
      </c>
      <c r="AP952" s="39" t="str">
        <f t="shared" si="346"/>
        <v>-</v>
      </c>
      <c r="AQ952" s="39" t="str">
        <f t="shared" si="347"/>
        <v>-</v>
      </c>
      <c r="AR952" s="39" t="str">
        <f t="shared" si="348"/>
        <v>-</v>
      </c>
      <c r="AS952" s="39" t="str">
        <f t="shared" si="349"/>
        <v>-</v>
      </c>
      <c r="AT952" s="39" t="str">
        <f t="shared" si="350"/>
        <v>-</v>
      </c>
      <c r="AU952" s="39" t="str">
        <f t="shared" si="351"/>
        <v>-</v>
      </c>
      <c r="AV952" s="39" t="str">
        <f t="shared" si="352"/>
        <v>-</v>
      </c>
      <c r="AW952" s="39" t="str">
        <f t="shared" si="353"/>
        <v>-</v>
      </c>
      <c r="AX952" s="39" t="str">
        <f t="shared" si="354"/>
        <v>-</v>
      </c>
      <c r="AY952" s="3"/>
      <c r="AZ952" s="26"/>
      <c r="BA952" s="26"/>
      <c r="BB952" s="34"/>
      <c r="BC952" s="26"/>
      <c r="BD952" s="34"/>
      <c r="BE952" s="34"/>
      <c r="BF952" s="34"/>
      <c r="BI952" s="26"/>
    </row>
    <row r="953" spans="1:61" s="4" customFormat="1" ht="13.9" customHeight="1" x14ac:dyDescent="0.25">
      <c r="A953" s="3"/>
      <c r="B953" s="9" t="s">
        <v>1013</v>
      </c>
      <c r="C953" s="5"/>
      <c r="D953" s="6"/>
      <c r="E953" s="7"/>
      <c r="F953" s="7"/>
      <c r="G953" s="7"/>
      <c r="H953" s="6"/>
      <c r="I953" s="6"/>
      <c r="J953" s="6">
        <f t="shared" si="355"/>
        <v>0</v>
      </c>
      <c r="K953" s="13" t="str">
        <f t="shared" si="342"/>
        <v>-</v>
      </c>
      <c r="L953" s="6" t="str">
        <f t="shared" si="339"/>
        <v/>
      </c>
      <c r="M953" s="25" t="str">
        <f>IF(I953="","-",IFERROR(VLOOKUP(L953,Segédlisták!$B$3:$C$18,2,0),"-"))</f>
        <v>-</v>
      </c>
      <c r="N953" s="42" t="str">
        <f t="shared" si="340"/>
        <v>-</v>
      </c>
      <c r="O953" s="43"/>
      <c r="P953" s="44" t="str">
        <f t="shared" si="356"/>
        <v>-</v>
      </c>
      <c r="Q953" s="7" t="s">
        <v>1071</v>
      </c>
      <c r="R953" s="1"/>
      <c r="S953" s="1"/>
      <c r="T953" s="17" t="str">
        <f t="shared" si="341"/>
        <v>-</v>
      </c>
      <c r="U953" s="36" t="str">
        <f t="shared" ca="1" si="357"/>
        <v>-</v>
      </c>
      <c r="V953" s="37" t="str">
        <f t="shared" ca="1" si="358"/>
        <v>-</v>
      </c>
      <c r="W953" s="38" t="str">
        <f t="shared" si="359"/>
        <v>-</v>
      </c>
      <c r="X953" s="39" t="str">
        <f t="shared" si="360"/>
        <v>-</v>
      </c>
      <c r="Y953" s="36" t="str">
        <f t="shared" ca="1" si="361"/>
        <v>-</v>
      </c>
      <c r="Z953" s="37" t="str">
        <f t="shared" ca="1" si="362"/>
        <v>-</v>
      </c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39" t="str">
        <f t="shared" si="343"/>
        <v>-</v>
      </c>
      <c r="AN953" s="39" t="str">
        <f t="shared" si="344"/>
        <v>-</v>
      </c>
      <c r="AO953" s="39" t="str">
        <f t="shared" si="345"/>
        <v>-</v>
      </c>
      <c r="AP953" s="39" t="str">
        <f t="shared" si="346"/>
        <v>-</v>
      </c>
      <c r="AQ953" s="39" t="str">
        <f t="shared" si="347"/>
        <v>-</v>
      </c>
      <c r="AR953" s="39" t="str">
        <f t="shared" si="348"/>
        <v>-</v>
      </c>
      <c r="AS953" s="39" t="str">
        <f t="shared" si="349"/>
        <v>-</v>
      </c>
      <c r="AT953" s="39" t="str">
        <f t="shared" si="350"/>
        <v>-</v>
      </c>
      <c r="AU953" s="39" t="str">
        <f t="shared" si="351"/>
        <v>-</v>
      </c>
      <c r="AV953" s="39" t="str">
        <f t="shared" si="352"/>
        <v>-</v>
      </c>
      <c r="AW953" s="39" t="str">
        <f t="shared" si="353"/>
        <v>-</v>
      </c>
      <c r="AX953" s="39" t="str">
        <f t="shared" si="354"/>
        <v>-</v>
      </c>
      <c r="AY953" s="3"/>
      <c r="AZ953" s="26"/>
      <c r="BA953" s="26"/>
      <c r="BB953" s="34"/>
      <c r="BC953" s="26"/>
      <c r="BD953" s="34"/>
      <c r="BE953" s="34"/>
      <c r="BF953" s="34"/>
      <c r="BI953" s="26"/>
    </row>
    <row r="954" spans="1:61" s="4" customFormat="1" ht="13.9" customHeight="1" x14ac:dyDescent="0.25">
      <c r="A954" s="3"/>
      <c r="B954" s="9" t="s">
        <v>1014</v>
      </c>
      <c r="C954" s="5"/>
      <c r="D954" s="6"/>
      <c r="E954" s="7"/>
      <c r="F954" s="7"/>
      <c r="G954" s="7"/>
      <c r="H954" s="6"/>
      <c r="I954" s="6"/>
      <c r="J954" s="6">
        <f t="shared" si="355"/>
        <v>0</v>
      </c>
      <c r="K954" s="13" t="str">
        <f t="shared" si="342"/>
        <v>-</v>
      </c>
      <c r="L954" s="6" t="str">
        <f t="shared" si="339"/>
        <v/>
      </c>
      <c r="M954" s="25" t="str">
        <f>IF(I954="","-",IFERROR(VLOOKUP(L954,Segédlisták!$B$3:$C$18,2,0),"-"))</f>
        <v>-</v>
      </c>
      <c r="N954" s="42" t="str">
        <f t="shared" si="340"/>
        <v>-</v>
      </c>
      <c r="O954" s="43"/>
      <c r="P954" s="44" t="str">
        <f t="shared" si="356"/>
        <v>-</v>
      </c>
      <c r="Q954" s="7" t="s">
        <v>1071</v>
      </c>
      <c r="R954" s="1"/>
      <c r="S954" s="1"/>
      <c r="T954" s="17" t="str">
        <f t="shared" si="341"/>
        <v>-</v>
      </c>
      <c r="U954" s="36" t="str">
        <f t="shared" ca="1" si="357"/>
        <v>-</v>
      </c>
      <c r="V954" s="37" t="str">
        <f t="shared" ca="1" si="358"/>
        <v>-</v>
      </c>
      <c r="W954" s="38" t="str">
        <f t="shared" si="359"/>
        <v>-</v>
      </c>
      <c r="X954" s="39" t="str">
        <f t="shared" si="360"/>
        <v>-</v>
      </c>
      <c r="Y954" s="36" t="str">
        <f t="shared" ca="1" si="361"/>
        <v>-</v>
      </c>
      <c r="Z954" s="37" t="str">
        <f t="shared" ca="1" si="362"/>
        <v>-</v>
      </c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39" t="str">
        <f t="shared" si="343"/>
        <v>-</v>
      </c>
      <c r="AN954" s="39" t="str">
        <f t="shared" si="344"/>
        <v>-</v>
      </c>
      <c r="AO954" s="39" t="str">
        <f t="shared" si="345"/>
        <v>-</v>
      </c>
      <c r="AP954" s="39" t="str">
        <f t="shared" si="346"/>
        <v>-</v>
      </c>
      <c r="AQ954" s="39" t="str">
        <f t="shared" si="347"/>
        <v>-</v>
      </c>
      <c r="AR954" s="39" t="str">
        <f t="shared" si="348"/>
        <v>-</v>
      </c>
      <c r="AS954" s="39" t="str">
        <f t="shared" si="349"/>
        <v>-</v>
      </c>
      <c r="AT954" s="39" t="str">
        <f t="shared" si="350"/>
        <v>-</v>
      </c>
      <c r="AU954" s="39" t="str">
        <f t="shared" si="351"/>
        <v>-</v>
      </c>
      <c r="AV954" s="39" t="str">
        <f t="shared" si="352"/>
        <v>-</v>
      </c>
      <c r="AW954" s="39" t="str">
        <f t="shared" si="353"/>
        <v>-</v>
      </c>
      <c r="AX954" s="39" t="str">
        <f t="shared" si="354"/>
        <v>-</v>
      </c>
      <c r="AY954" s="3"/>
      <c r="AZ954" s="26"/>
      <c r="BA954" s="26"/>
      <c r="BB954" s="34"/>
      <c r="BC954" s="26"/>
      <c r="BD954" s="34"/>
      <c r="BE954" s="34"/>
      <c r="BF954" s="34"/>
      <c r="BI954" s="26"/>
    </row>
    <row r="955" spans="1:61" s="4" customFormat="1" ht="13.9" customHeight="1" x14ac:dyDescent="0.25">
      <c r="A955" s="3"/>
      <c r="B955" s="9" t="s">
        <v>1015</v>
      </c>
      <c r="C955" s="5"/>
      <c r="D955" s="6"/>
      <c r="E955" s="7"/>
      <c r="F955" s="7"/>
      <c r="G955" s="7"/>
      <c r="H955" s="6"/>
      <c r="I955" s="6"/>
      <c r="J955" s="6">
        <f t="shared" si="355"/>
        <v>0</v>
      </c>
      <c r="K955" s="13" t="str">
        <f t="shared" si="342"/>
        <v>-</v>
      </c>
      <c r="L955" s="6" t="str">
        <f t="shared" si="339"/>
        <v/>
      </c>
      <c r="M955" s="25" t="str">
        <f>IF(I955="","-",IFERROR(VLOOKUP(L955,Segédlisták!$B$3:$C$18,2,0),"-"))</f>
        <v>-</v>
      </c>
      <c r="N955" s="42" t="str">
        <f t="shared" si="340"/>
        <v>-</v>
      </c>
      <c r="O955" s="43"/>
      <c r="P955" s="44" t="str">
        <f t="shared" si="356"/>
        <v>-</v>
      </c>
      <c r="Q955" s="7" t="s">
        <v>1071</v>
      </c>
      <c r="R955" s="1"/>
      <c r="S955" s="1"/>
      <c r="T955" s="17" t="str">
        <f t="shared" si="341"/>
        <v>-</v>
      </c>
      <c r="U955" s="36" t="str">
        <f t="shared" ca="1" si="357"/>
        <v>-</v>
      </c>
      <c r="V955" s="37" t="str">
        <f t="shared" ca="1" si="358"/>
        <v>-</v>
      </c>
      <c r="W955" s="38" t="str">
        <f t="shared" si="359"/>
        <v>-</v>
      </c>
      <c r="X955" s="39" t="str">
        <f t="shared" si="360"/>
        <v>-</v>
      </c>
      <c r="Y955" s="36" t="str">
        <f t="shared" ca="1" si="361"/>
        <v>-</v>
      </c>
      <c r="Z955" s="37" t="str">
        <f t="shared" ca="1" si="362"/>
        <v>-</v>
      </c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39" t="str">
        <f t="shared" si="343"/>
        <v>-</v>
      </c>
      <c r="AN955" s="39" t="str">
        <f t="shared" si="344"/>
        <v>-</v>
      </c>
      <c r="AO955" s="39" t="str">
        <f t="shared" si="345"/>
        <v>-</v>
      </c>
      <c r="AP955" s="39" t="str">
        <f t="shared" si="346"/>
        <v>-</v>
      </c>
      <c r="AQ955" s="39" t="str">
        <f t="shared" si="347"/>
        <v>-</v>
      </c>
      <c r="AR955" s="39" t="str">
        <f t="shared" si="348"/>
        <v>-</v>
      </c>
      <c r="AS955" s="39" t="str">
        <f t="shared" si="349"/>
        <v>-</v>
      </c>
      <c r="AT955" s="39" t="str">
        <f t="shared" si="350"/>
        <v>-</v>
      </c>
      <c r="AU955" s="39" t="str">
        <f t="shared" si="351"/>
        <v>-</v>
      </c>
      <c r="AV955" s="39" t="str">
        <f t="shared" si="352"/>
        <v>-</v>
      </c>
      <c r="AW955" s="39" t="str">
        <f t="shared" si="353"/>
        <v>-</v>
      </c>
      <c r="AX955" s="39" t="str">
        <f t="shared" si="354"/>
        <v>-</v>
      </c>
      <c r="AY955" s="3"/>
      <c r="AZ955" s="26"/>
      <c r="BA955" s="26"/>
      <c r="BB955" s="34"/>
      <c r="BC955" s="26"/>
      <c r="BD955" s="34"/>
      <c r="BE955" s="34"/>
      <c r="BF955" s="34"/>
      <c r="BI955" s="26"/>
    </row>
    <row r="956" spans="1:61" s="4" customFormat="1" ht="13.9" customHeight="1" x14ac:dyDescent="0.25">
      <c r="A956" s="3"/>
      <c r="B956" s="9" t="s">
        <v>1016</v>
      </c>
      <c r="C956" s="5"/>
      <c r="D956" s="6"/>
      <c r="E956" s="7"/>
      <c r="F956" s="7"/>
      <c r="G956" s="7"/>
      <c r="H956" s="6"/>
      <c r="I956" s="6"/>
      <c r="J956" s="6">
        <f t="shared" si="355"/>
        <v>0</v>
      </c>
      <c r="K956" s="13" t="str">
        <f t="shared" si="342"/>
        <v>-</v>
      </c>
      <c r="L956" s="6" t="str">
        <f t="shared" si="339"/>
        <v/>
      </c>
      <c r="M956" s="25" t="str">
        <f>IF(I956="","-",IFERROR(VLOOKUP(L956,Segédlisták!$B$3:$C$18,2,0),"-"))</f>
        <v>-</v>
      </c>
      <c r="N956" s="42" t="str">
        <f t="shared" si="340"/>
        <v>-</v>
      </c>
      <c r="O956" s="43"/>
      <c r="P956" s="44" t="str">
        <f t="shared" si="356"/>
        <v>-</v>
      </c>
      <c r="Q956" s="7" t="s">
        <v>1071</v>
      </c>
      <c r="R956" s="1"/>
      <c r="S956" s="1"/>
      <c r="T956" s="17" t="str">
        <f t="shared" si="341"/>
        <v>-</v>
      </c>
      <c r="U956" s="36" t="str">
        <f t="shared" ca="1" si="357"/>
        <v>-</v>
      </c>
      <c r="V956" s="37" t="str">
        <f t="shared" ca="1" si="358"/>
        <v>-</v>
      </c>
      <c r="W956" s="38" t="str">
        <f t="shared" si="359"/>
        <v>-</v>
      </c>
      <c r="X956" s="39" t="str">
        <f t="shared" si="360"/>
        <v>-</v>
      </c>
      <c r="Y956" s="36" t="str">
        <f t="shared" ca="1" si="361"/>
        <v>-</v>
      </c>
      <c r="Z956" s="37" t="str">
        <f t="shared" ca="1" si="362"/>
        <v>-</v>
      </c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39" t="str">
        <f t="shared" si="343"/>
        <v>-</v>
      </c>
      <c r="AN956" s="39" t="str">
        <f t="shared" si="344"/>
        <v>-</v>
      </c>
      <c r="AO956" s="39" t="str">
        <f t="shared" si="345"/>
        <v>-</v>
      </c>
      <c r="AP956" s="39" t="str">
        <f t="shared" si="346"/>
        <v>-</v>
      </c>
      <c r="AQ956" s="39" t="str">
        <f t="shared" si="347"/>
        <v>-</v>
      </c>
      <c r="AR956" s="39" t="str">
        <f t="shared" si="348"/>
        <v>-</v>
      </c>
      <c r="AS956" s="39" t="str">
        <f t="shared" si="349"/>
        <v>-</v>
      </c>
      <c r="AT956" s="39" t="str">
        <f t="shared" si="350"/>
        <v>-</v>
      </c>
      <c r="AU956" s="39" t="str">
        <f t="shared" si="351"/>
        <v>-</v>
      </c>
      <c r="AV956" s="39" t="str">
        <f t="shared" si="352"/>
        <v>-</v>
      </c>
      <c r="AW956" s="39" t="str">
        <f t="shared" si="353"/>
        <v>-</v>
      </c>
      <c r="AX956" s="39" t="str">
        <f t="shared" si="354"/>
        <v>-</v>
      </c>
      <c r="AY956" s="3"/>
      <c r="AZ956" s="26"/>
      <c r="BA956" s="26"/>
      <c r="BB956" s="34"/>
      <c r="BC956" s="26"/>
      <c r="BD956" s="34"/>
      <c r="BE956" s="34"/>
      <c r="BF956" s="34"/>
      <c r="BI956" s="26"/>
    </row>
    <row r="957" spans="1:61" s="4" customFormat="1" ht="13.9" customHeight="1" x14ac:dyDescent="0.25">
      <c r="A957" s="3"/>
      <c r="B957" s="9" t="s">
        <v>1017</v>
      </c>
      <c r="C957" s="5"/>
      <c r="D957" s="6"/>
      <c r="E957" s="7"/>
      <c r="F957" s="7"/>
      <c r="G957" s="7"/>
      <c r="H957" s="6"/>
      <c r="I957" s="6"/>
      <c r="J957" s="6">
        <f t="shared" si="355"/>
        <v>0</v>
      </c>
      <c r="K957" s="13" t="str">
        <f t="shared" si="342"/>
        <v>-</v>
      </c>
      <c r="L957" s="6" t="str">
        <f t="shared" si="339"/>
        <v/>
      </c>
      <c r="M957" s="25" t="str">
        <f>IF(I957="","-",IFERROR(VLOOKUP(L957,Segédlisták!$B$3:$C$18,2,0),"-"))</f>
        <v>-</v>
      </c>
      <c r="N957" s="42" t="str">
        <f t="shared" si="340"/>
        <v>-</v>
      </c>
      <c r="O957" s="43"/>
      <c r="P957" s="44" t="str">
        <f t="shared" si="356"/>
        <v>-</v>
      </c>
      <c r="Q957" s="7" t="s">
        <v>1071</v>
      </c>
      <c r="R957" s="1"/>
      <c r="S957" s="1"/>
      <c r="T957" s="17" t="str">
        <f t="shared" si="341"/>
        <v>-</v>
      </c>
      <c r="U957" s="36" t="str">
        <f t="shared" ca="1" si="357"/>
        <v>-</v>
      </c>
      <c r="V957" s="37" t="str">
        <f t="shared" ca="1" si="358"/>
        <v>-</v>
      </c>
      <c r="W957" s="38" t="str">
        <f t="shared" si="359"/>
        <v>-</v>
      </c>
      <c r="X957" s="39" t="str">
        <f t="shared" si="360"/>
        <v>-</v>
      </c>
      <c r="Y957" s="36" t="str">
        <f t="shared" ca="1" si="361"/>
        <v>-</v>
      </c>
      <c r="Z957" s="37" t="str">
        <f t="shared" ca="1" si="362"/>
        <v>-</v>
      </c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39" t="str">
        <f t="shared" si="343"/>
        <v>-</v>
      </c>
      <c r="AN957" s="39" t="str">
        <f t="shared" si="344"/>
        <v>-</v>
      </c>
      <c r="AO957" s="39" t="str">
        <f t="shared" si="345"/>
        <v>-</v>
      </c>
      <c r="AP957" s="39" t="str">
        <f t="shared" si="346"/>
        <v>-</v>
      </c>
      <c r="AQ957" s="39" t="str">
        <f t="shared" si="347"/>
        <v>-</v>
      </c>
      <c r="AR957" s="39" t="str">
        <f t="shared" si="348"/>
        <v>-</v>
      </c>
      <c r="AS957" s="39" t="str">
        <f t="shared" si="349"/>
        <v>-</v>
      </c>
      <c r="AT957" s="39" t="str">
        <f t="shared" si="350"/>
        <v>-</v>
      </c>
      <c r="AU957" s="39" t="str">
        <f t="shared" si="351"/>
        <v>-</v>
      </c>
      <c r="AV957" s="39" t="str">
        <f t="shared" si="352"/>
        <v>-</v>
      </c>
      <c r="AW957" s="39" t="str">
        <f t="shared" si="353"/>
        <v>-</v>
      </c>
      <c r="AX957" s="39" t="str">
        <f t="shared" si="354"/>
        <v>-</v>
      </c>
      <c r="AY957" s="3"/>
      <c r="AZ957" s="26"/>
      <c r="BA957" s="26"/>
      <c r="BB957" s="34"/>
      <c r="BC957" s="26"/>
      <c r="BD957" s="34"/>
      <c r="BE957" s="34"/>
      <c r="BF957" s="34"/>
      <c r="BI957" s="26"/>
    </row>
    <row r="958" spans="1:61" s="4" customFormat="1" ht="13.9" customHeight="1" x14ac:dyDescent="0.25">
      <c r="A958" s="3"/>
      <c r="B958" s="9" t="s">
        <v>1018</v>
      </c>
      <c r="C958" s="5"/>
      <c r="D958" s="6"/>
      <c r="E958" s="7"/>
      <c r="F958" s="7"/>
      <c r="G958" s="7"/>
      <c r="H958" s="6"/>
      <c r="I958" s="6"/>
      <c r="J958" s="6">
        <f t="shared" si="355"/>
        <v>0</v>
      </c>
      <c r="K958" s="13" t="str">
        <f t="shared" si="342"/>
        <v>-</v>
      </c>
      <c r="L958" s="6" t="str">
        <f t="shared" si="339"/>
        <v/>
      </c>
      <c r="M958" s="25" t="str">
        <f>IF(I958="","-",IFERROR(VLOOKUP(L958,Segédlisták!$B$3:$C$18,2,0),"-"))</f>
        <v>-</v>
      </c>
      <c r="N958" s="42" t="str">
        <f t="shared" si="340"/>
        <v>-</v>
      </c>
      <c r="O958" s="43"/>
      <c r="P958" s="44" t="str">
        <f t="shared" si="356"/>
        <v>-</v>
      </c>
      <c r="Q958" s="7" t="s">
        <v>1071</v>
      </c>
      <c r="R958" s="1"/>
      <c r="S958" s="1"/>
      <c r="T958" s="17" t="str">
        <f t="shared" si="341"/>
        <v>-</v>
      </c>
      <c r="U958" s="36" t="str">
        <f t="shared" ca="1" si="357"/>
        <v>-</v>
      </c>
      <c r="V958" s="37" t="str">
        <f t="shared" ca="1" si="358"/>
        <v>-</v>
      </c>
      <c r="W958" s="38" t="str">
        <f t="shared" si="359"/>
        <v>-</v>
      </c>
      <c r="X958" s="39" t="str">
        <f t="shared" si="360"/>
        <v>-</v>
      </c>
      <c r="Y958" s="36" t="str">
        <f t="shared" ca="1" si="361"/>
        <v>-</v>
      </c>
      <c r="Z958" s="37" t="str">
        <f t="shared" ca="1" si="362"/>
        <v>-</v>
      </c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39" t="str">
        <f t="shared" si="343"/>
        <v>-</v>
      </c>
      <c r="AN958" s="39" t="str">
        <f t="shared" si="344"/>
        <v>-</v>
      </c>
      <c r="AO958" s="39" t="str">
        <f t="shared" si="345"/>
        <v>-</v>
      </c>
      <c r="AP958" s="39" t="str">
        <f t="shared" si="346"/>
        <v>-</v>
      </c>
      <c r="AQ958" s="39" t="str">
        <f t="shared" si="347"/>
        <v>-</v>
      </c>
      <c r="AR958" s="39" t="str">
        <f t="shared" si="348"/>
        <v>-</v>
      </c>
      <c r="AS958" s="39" t="str">
        <f t="shared" si="349"/>
        <v>-</v>
      </c>
      <c r="AT958" s="39" t="str">
        <f t="shared" si="350"/>
        <v>-</v>
      </c>
      <c r="AU958" s="39" t="str">
        <f t="shared" si="351"/>
        <v>-</v>
      </c>
      <c r="AV958" s="39" t="str">
        <f t="shared" si="352"/>
        <v>-</v>
      </c>
      <c r="AW958" s="39" t="str">
        <f t="shared" si="353"/>
        <v>-</v>
      </c>
      <c r="AX958" s="39" t="str">
        <f t="shared" si="354"/>
        <v>-</v>
      </c>
      <c r="AY958" s="3"/>
      <c r="AZ958" s="26"/>
      <c r="BA958" s="26"/>
      <c r="BB958" s="34"/>
      <c r="BC958" s="26"/>
      <c r="BD958" s="34"/>
      <c r="BE958" s="34"/>
      <c r="BF958" s="34"/>
      <c r="BI958" s="26"/>
    </row>
    <row r="959" spans="1:61" s="4" customFormat="1" ht="13.9" customHeight="1" x14ac:dyDescent="0.25">
      <c r="A959" s="3"/>
      <c r="B959" s="9" t="s">
        <v>1019</v>
      </c>
      <c r="C959" s="5"/>
      <c r="D959" s="6"/>
      <c r="E959" s="7"/>
      <c r="F959" s="7"/>
      <c r="G959" s="7"/>
      <c r="H959" s="6"/>
      <c r="I959" s="6"/>
      <c r="J959" s="6">
        <f t="shared" si="355"/>
        <v>0</v>
      </c>
      <c r="K959" s="13" t="str">
        <f t="shared" si="342"/>
        <v>-</v>
      </c>
      <c r="L959" s="6" t="str">
        <f t="shared" ref="L959:L1007" si="363">RIGHT(LEFT(I959,5),2)</f>
        <v/>
      </c>
      <c r="M959" s="25" t="str">
        <f>IF(I959="","-",IFERROR(VLOOKUP(L959,Segédlisták!$B$3:$C$18,2,0),"-"))</f>
        <v>-</v>
      </c>
      <c r="N959" s="42" t="str">
        <f t="shared" ref="N959:N1007" si="364">IF(O959="","-",15*O959)</f>
        <v>-</v>
      </c>
      <c r="O959" s="43"/>
      <c r="P959" s="44" t="str">
        <f t="shared" si="356"/>
        <v>-</v>
      </c>
      <c r="Q959" s="7" t="s">
        <v>1071</v>
      </c>
      <c r="R959" s="1"/>
      <c r="S959" s="1"/>
      <c r="T959" s="17" t="str">
        <f t="shared" ref="T959:T1007" si="365">IF(OR($R959="",S959=""),"-",DATEDIF(R959,S959,"m"))</f>
        <v>-</v>
      </c>
      <c r="U959" s="36" t="str">
        <f t="shared" ca="1" si="357"/>
        <v>-</v>
      </c>
      <c r="V959" s="37" t="str">
        <f t="shared" ca="1" si="358"/>
        <v>-</v>
      </c>
      <c r="W959" s="38" t="str">
        <f t="shared" si="359"/>
        <v>-</v>
      </c>
      <c r="X959" s="39" t="str">
        <f t="shared" si="360"/>
        <v>-</v>
      </c>
      <c r="Y959" s="36" t="str">
        <f t="shared" ca="1" si="361"/>
        <v>-</v>
      </c>
      <c r="Z959" s="37" t="str">
        <f t="shared" ca="1" si="362"/>
        <v>-</v>
      </c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39" t="str">
        <f t="shared" si="343"/>
        <v>-</v>
      </c>
      <c r="AN959" s="39" t="str">
        <f t="shared" si="344"/>
        <v>-</v>
      </c>
      <c r="AO959" s="39" t="str">
        <f t="shared" si="345"/>
        <v>-</v>
      </c>
      <c r="AP959" s="39" t="str">
        <f t="shared" si="346"/>
        <v>-</v>
      </c>
      <c r="AQ959" s="39" t="str">
        <f t="shared" si="347"/>
        <v>-</v>
      </c>
      <c r="AR959" s="39" t="str">
        <f t="shared" si="348"/>
        <v>-</v>
      </c>
      <c r="AS959" s="39" t="str">
        <f t="shared" si="349"/>
        <v>-</v>
      </c>
      <c r="AT959" s="39" t="str">
        <f t="shared" si="350"/>
        <v>-</v>
      </c>
      <c r="AU959" s="39" t="str">
        <f t="shared" si="351"/>
        <v>-</v>
      </c>
      <c r="AV959" s="39" t="str">
        <f t="shared" si="352"/>
        <v>-</v>
      </c>
      <c r="AW959" s="39" t="str">
        <f t="shared" si="353"/>
        <v>-</v>
      </c>
      <c r="AX959" s="39" t="str">
        <f t="shared" si="354"/>
        <v>-</v>
      </c>
      <c r="AY959" s="3"/>
      <c r="AZ959" s="26"/>
      <c r="BA959" s="26"/>
      <c r="BB959" s="34"/>
      <c r="BC959" s="26"/>
      <c r="BD959" s="34"/>
      <c r="BE959" s="34"/>
      <c r="BF959" s="34"/>
      <c r="BI959" s="26"/>
    </row>
    <row r="960" spans="1:61" s="4" customFormat="1" ht="13.9" customHeight="1" x14ac:dyDescent="0.25">
      <c r="A960" s="3"/>
      <c r="B960" s="9" t="s">
        <v>1020</v>
      </c>
      <c r="C960" s="5"/>
      <c r="D960" s="6"/>
      <c r="E960" s="7"/>
      <c r="F960" s="7"/>
      <c r="G960" s="7"/>
      <c r="H960" s="6"/>
      <c r="I960" s="6"/>
      <c r="J960" s="6">
        <f t="shared" si="355"/>
        <v>0</v>
      </c>
      <c r="K960" s="13" t="str">
        <f t="shared" si="342"/>
        <v>-</v>
      </c>
      <c r="L960" s="6" t="str">
        <f t="shared" si="363"/>
        <v/>
      </c>
      <c r="M960" s="25" t="str">
        <f>IF(I960="","-",IFERROR(VLOOKUP(L960,Segédlisták!$B$3:$C$18,2,0),"-"))</f>
        <v>-</v>
      </c>
      <c r="N960" s="42" t="str">
        <f t="shared" si="364"/>
        <v>-</v>
      </c>
      <c r="O960" s="43"/>
      <c r="P960" s="44" t="str">
        <f t="shared" si="356"/>
        <v>-</v>
      </c>
      <c r="Q960" s="7" t="s">
        <v>1071</v>
      </c>
      <c r="R960" s="1"/>
      <c r="S960" s="1"/>
      <c r="T960" s="17" t="str">
        <f t="shared" si="365"/>
        <v>-</v>
      </c>
      <c r="U960" s="36" t="str">
        <f t="shared" ca="1" si="357"/>
        <v>-</v>
      </c>
      <c r="V960" s="37" t="str">
        <f t="shared" ca="1" si="358"/>
        <v>-</v>
      </c>
      <c r="W960" s="38" t="str">
        <f t="shared" si="359"/>
        <v>-</v>
      </c>
      <c r="X960" s="39" t="str">
        <f t="shared" si="360"/>
        <v>-</v>
      </c>
      <c r="Y960" s="36" t="str">
        <f t="shared" ca="1" si="361"/>
        <v>-</v>
      </c>
      <c r="Z960" s="37" t="str">
        <f t="shared" ca="1" si="362"/>
        <v>-</v>
      </c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39" t="str">
        <f t="shared" si="343"/>
        <v>-</v>
      </c>
      <c r="AN960" s="39" t="str">
        <f t="shared" si="344"/>
        <v>-</v>
      </c>
      <c r="AO960" s="39" t="str">
        <f t="shared" si="345"/>
        <v>-</v>
      </c>
      <c r="AP960" s="39" t="str">
        <f t="shared" si="346"/>
        <v>-</v>
      </c>
      <c r="AQ960" s="39" t="str">
        <f t="shared" si="347"/>
        <v>-</v>
      </c>
      <c r="AR960" s="39" t="str">
        <f t="shared" si="348"/>
        <v>-</v>
      </c>
      <c r="AS960" s="39" t="str">
        <f t="shared" si="349"/>
        <v>-</v>
      </c>
      <c r="AT960" s="39" t="str">
        <f t="shared" si="350"/>
        <v>-</v>
      </c>
      <c r="AU960" s="39" t="str">
        <f t="shared" si="351"/>
        <v>-</v>
      </c>
      <c r="AV960" s="39" t="str">
        <f t="shared" si="352"/>
        <v>-</v>
      </c>
      <c r="AW960" s="39" t="str">
        <f t="shared" si="353"/>
        <v>-</v>
      </c>
      <c r="AX960" s="39" t="str">
        <f t="shared" si="354"/>
        <v>-</v>
      </c>
      <c r="AY960" s="3"/>
      <c r="AZ960" s="26"/>
      <c r="BA960" s="26"/>
      <c r="BB960" s="34"/>
      <c r="BC960" s="26"/>
      <c r="BD960" s="34"/>
      <c r="BE960" s="34"/>
      <c r="BF960" s="34"/>
      <c r="BI960" s="26"/>
    </row>
    <row r="961" spans="1:61" s="4" customFormat="1" ht="13.9" customHeight="1" x14ac:dyDescent="0.25">
      <c r="A961" s="3"/>
      <c r="B961" s="9" t="s">
        <v>1021</v>
      </c>
      <c r="C961" s="5"/>
      <c r="D961" s="6"/>
      <c r="E961" s="7"/>
      <c r="F961" s="7"/>
      <c r="G961" s="7"/>
      <c r="H961" s="6"/>
      <c r="I961" s="6"/>
      <c r="J961" s="6">
        <f t="shared" si="355"/>
        <v>0</v>
      </c>
      <c r="K961" s="13" t="str">
        <f t="shared" si="342"/>
        <v>-</v>
      </c>
      <c r="L961" s="6" t="str">
        <f t="shared" si="363"/>
        <v/>
      </c>
      <c r="M961" s="25" t="str">
        <f>IF(I961="","-",IFERROR(VLOOKUP(L961,Segédlisták!$B$3:$C$18,2,0),"-"))</f>
        <v>-</v>
      </c>
      <c r="N961" s="42" t="str">
        <f t="shared" si="364"/>
        <v>-</v>
      </c>
      <c r="O961" s="43"/>
      <c r="P961" s="44" t="str">
        <f t="shared" si="356"/>
        <v>-</v>
      </c>
      <c r="Q961" s="7" t="s">
        <v>1071</v>
      </c>
      <c r="R961" s="1"/>
      <c r="S961" s="1"/>
      <c r="T961" s="17" t="str">
        <f t="shared" si="365"/>
        <v>-</v>
      </c>
      <c r="U961" s="36" t="str">
        <f t="shared" ca="1" si="357"/>
        <v>-</v>
      </c>
      <c r="V961" s="37" t="str">
        <f t="shared" ca="1" si="358"/>
        <v>-</v>
      </c>
      <c r="W961" s="38" t="str">
        <f t="shared" si="359"/>
        <v>-</v>
      </c>
      <c r="X961" s="39" t="str">
        <f t="shared" si="360"/>
        <v>-</v>
      </c>
      <c r="Y961" s="36" t="str">
        <f t="shared" ca="1" si="361"/>
        <v>-</v>
      </c>
      <c r="Z961" s="37" t="str">
        <f t="shared" ca="1" si="362"/>
        <v>-</v>
      </c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39" t="str">
        <f t="shared" si="343"/>
        <v>-</v>
      </c>
      <c r="AN961" s="39" t="str">
        <f t="shared" si="344"/>
        <v>-</v>
      </c>
      <c r="AO961" s="39" t="str">
        <f t="shared" si="345"/>
        <v>-</v>
      </c>
      <c r="AP961" s="39" t="str">
        <f t="shared" si="346"/>
        <v>-</v>
      </c>
      <c r="AQ961" s="39" t="str">
        <f t="shared" si="347"/>
        <v>-</v>
      </c>
      <c r="AR961" s="39" t="str">
        <f t="shared" si="348"/>
        <v>-</v>
      </c>
      <c r="AS961" s="39" t="str">
        <f t="shared" si="349"/>
        <v>-</v>
      </c>
      <c r="AT961" s="39" t="str">
        <f t="shared" si="350"/>
        <v>-</v>
      </c>
      <c r="AU961" s="39" t="str">
        <f t="shared" si="351"/>
        <v>-</v>
      </c>
      <c r="AV961" s="39" t="str">
        <f t="shared" si="352"/>
        <v>-</v>
      </c>
      <c r="AW961" s="39" t="str">
        <f t="shared" si="353"/>
        <v>-</v>
      </c>
      <c r="AX961" s="39" t="str">
        <f t="shared" si="354"/>
        <v>-</v>
      </c>
      <c r="AY961" s="3"/>
      <c r="AZ961" s="26"/>
      <c r="BA961" s="26"/>
      <c r="BB961" s="34"/>
      <c r="BC961" s="26"/>
      <c r="BD961" s="34"/>
      <c r="BE961" s="34"/>
      <c r="BF961" s="34"/>
      <c r="BI961" s="26"/>
    </row>
    <row r="962" spans="1:61" s="4" customFormat="1" ht="13.9" customHeight="1" x14ac:dyDescent="0.25">
      <c r="A962" s="3"/>
      <c r="B962" s="9" t="s">
        <v>1022</v>
      </c>
      <c r="C962" s="5"/>
      <c r="D962" s="6"/>
      <c r="E962" s="7"/>
      <c r="F962" s="7"/>
      <c r="G962" s="7"/>
      <c r="H962" s="6"/>
      <c r="I962" s="6"/>
      <c r="J962" s="6">
        <f t="shared" si="355"/>
        <v>0</v>
      </c>
      <c r="K962" s="13" t="str">
        <f t="shared" si="342"/>
        <v>-</v>
      </c>
      <c r="L962" s="6" t="str">
        <f t="shared" si="363"/>
        <v/>
      </c>
      <c r="M962" s="25" t="str">
        <f>IF(I962="","-",IFERROR(VLOOKUP(L962,Segédlisták!$B$3:$C$18,2,0),"-"))</f>
        <v>-</v>
      </c>
      <c r="N962" s="42" t="str">
        <f t="shared" si="364"/>
        <v>-</v>
      </c>
      <c r="O962" s="43"/>
      <c r="P962" s="44" t="str">
        <f t="shared" si="356"/>
        <v>-</v>
      </c>
      <c r="Q962" s="7" t="s">
        <v>1071</v>
      </c>
      <c r="R962" s="1"/>
      <c r="S962" s="1"/>
      <c r="T962" s="17" t="str">
        <f t="shared" si="365"/>
        <v>-</v>
      </c>
      <c r="U962" s="36" t="str">
        <f t="shared" ca="1" si="357"/>
        <v>-</v>
      </c>
      <c r="V962" s="37" t="str">
        <f t="shared" ca="1" si="358"/>
        <v>-</v>
      </c>
      <c r="W962" s="38" t="str">
        <f t="shared" si="359"/>
        <v>-</v>
      </c>
      <c r="X962" s="39" t="str">
        <f t="shared" si="360"/>
        <v>-</v>
      </c>
      <c r="Y962" s="36" t="str">
        <f t="shared" ca="1" si="361"/>
        <v>-</v>
      </c>
      <c r="Z962" s="37" t="str">
        <f t="shared" ca="1" si="362"/>
        <v>-</v>
      </c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39" t="str">
        <f t="shared" si="343"/>
        <v>-</v>
      </c>
      <c r="AN962" s="39" t="str">
        <f t="shared" si="344"/>
        <v>-</v>
      </c>
      <c r="AO962" s="39" t="str">
        <f t="shared" si="345"/>
        <v>-</v>
      </c>
      <c r="AP962" s="39" t="str">
        <f t="shared" si="346"/>
        <v>-</v>
      </c>
      <c r="AQ962" s="39" t="str">
        <f t="shared" si="347"/>
        <v>-</v>
      </c>
      <c r="AR962" s="39" t="str">
        <f t="shared" si="348"/>
        <v>-</v>
      </c>
      <c r="AS962" s="39" t="str">
        <f t="shared" si="349"/>
        <v>-</v>
      </c>
      <c r="AT962" s="39" t="str">
        <f t="shared" si="350"/>
        <v>-</v>
      </c>
      <c r="AU962" s="39" t="str">
        <f t="shared" si="351"/>
        <v>-</v>
      </c>
      <c r="AV962" s="39" t="str">
        <f t="shared" si="352"/>
        <v>-</v>
      </c>
      <c r="AW962" s="39" t="str">
        <f t="shared" si="353"/>
        <v>-</v>
      </c>
      <c r="AX962" s="39" t="str">
        <f t="shared" si="354"/>
        <v>-</v>
      </c>
      <c r="AY962" s="3"/>
      <c r="AZ962" s="26"/>
      <c r="BA962" s="26"/>
      <c r="BB962" s="34"/>
      <c r="BC962" s="26"/>
      <c r="BD962" s="34"/>
      <c r="BE962" s="34"/>
      <c r="BF962" s="34"/>
      <c r="BI962" s="26"/>
    </row>
    <row r="963" spans="1:61" s="4" customFormat="1" ht="13.9" customHeight="1" x14ac:dyDescent="0.25">
      <c r="A963" s="3"/>
      <c r="B963" s="9" t="s">
        <v>1023</v>
      </c>
      <c r="C963" s="5"/>
      <c r="D963" s="6"/>
      <c r="E963" s="7"/>
      <c r="F963" s="7"/>
      <c r="G963" s="7"/>
      <c r="H963" s="6"/>
      <c r="I963" s="6"/>
      <c r="J963" s="6">
        <f t="shared" si="355"/>
        <v>0</v>
      </c>
      <c r="K963" s="13" t="str">
        <f t="shared" si="342"/>
        <v>-</v>
      </c>
      <c r="L963" s="6" t="str">
        <f t="shared" si="363"/>
        <v/>
      </c>
      <c r="M963" s="25" t="str">
        <f>IF(I963="","-",IFERROR(VLOOKUP(L963,Segédlisták!$B$3:$C$18,2,0),"-"))</f>
        <v>-</v>
      </c>
      <c r="N963" s="42" t="str">
        <f t="shared" si="364"/>
        <v>-</v>
      </c>
      <c r="O963" s="43"/>
      <c r="P963" s="44" t="str">
        <f t="shared" si="356"/>
        <v>-</v>
      </c>
      <c r="Q963" s="7" t="s">
        <v>1071</v>
      </c>
      <c r="R963" s="1"/>
      <c r="S963" s="1"/>
      <c r="T963" s="17" t="str">
        <f t="shared" si="365"/>
        <v>-</v>
      </c>
      <c r="U963" s="36" t="str">
        <f t="shared" ca="1" si="357"/>
        <v>-</v>
      </c>
      <c r="V963" s="37" t="str">
        <f t="shared" ca="1" si="358"/>
        <v>-</v>
      </c>
      <c r="W963" s="38" t="str">
        <f t="shared" si="359"/>
        <v>-</v>
      </c>
      <c r="X963" s="39" t="str">
        <f t="shared" si="360"/>
        <v>-</v>
      </c>
      <c r="Y963" s="36" t="str">
        <f t="shared" ca="1" si="361"/>
        <v>-</v>
      </c>
      <c r="Z963" s="37" t="str">
        <f t="shared" ca="1" si="362"/>
        <v>-</v>
      </c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39" t="str">
        <f t="shared" si="343"/>
        <v>-</v>
      </c>
      <c r="AN963" s="39" t="str">
        <f t="shared" si="344"/>
        <v>-</v>
      </c>
      <c r="AO963" s="39" t="str">
        <f t="shared" si="345"/>
        <v>-</v>
      </c>
      <c r="AP963" s="39" t="str">
        <f t="shared" si="346"/>
        <v>-</v>
      </c>
      <c r="AQ963" s="39" t="str">
        <f t="shared" si="347"/>
        <v>-</v>
      </c>
      <c r="AR963" s="39" t="str">
        <f t="shared" si="348"/>
        <v>-</v>
      </c>
      <c r="AS963" s="39" t="str">
        <f t="shared" si="349"/>
        <v>-</v>
      </c>
      <c r="AT963" s="39" t="str">
        <f t="shared" si="350"/>
        <v>-</v>
      </c>
      <c r="AU963" s="39" t="str">
        <f t="shared" si="351"/>
        <v>-</v>
      </c>
      <c r="AV963" s="39" t="str">
        <f t="shared" si="352"/>
        <v>-</v>
      </c>
      <c r="AW963" s="39" t="str">
        <f t="shared" si="353"/>
        <v>-</v>
      </c>
      <c r="AX963" s="39" t="str">
        <f t="shared" si="354"/>
        <v>-</v>
      </c>
      <c r="AY963" s="3"/>
      <c r="AZ963" s="26"/>
      <c r="BA963" s="26"/>
      <c r="BB963" s="34"/>
      <c r="BC963" s="26"/>
      <c r="BD963" s="34"/>
      <c r="BE963" s="34"/>
      <c r="BF963" s="34"/>
      <c r="BI963" s="26"/>
    </row>
    <row r="964" spans="1:61" s="4" customFormat="1" ht="13.9" customHeight="1" x14ac:dyDescent="0.25">
      <c r="A964" s="3"/>
      <c r="B964" s="9" t="s">
        <v>1024</v>
      </c>
      <c r="C964" s="5"/>
      <c r="D964" s="6"/>
      <c r="E964" s="7"/>
      <c r="F964" s="7"/>
      <c r="G964" s="7"/>
      <c r="H964" s="6"/>
      <c r="I964" s="6"/>
      <c r="J964" s="6">
        <f t="shared" si="355"/>
        <v>0</v>
      </c>
      <c r="K964" s="13" t="str">
        <f t="shared" si="342"/>
        <v>-</v>
      </c>
      <c r="L964" s="6" t="str">
        <f t="shared" si="363"/>
        <v/>
      </c>
      <c r="M964" s="25" t="str">
        <f>IF(I964="","-",IFERROR(VLOOKUP(L964,Segédlisták!$B$3:$C$18,2,0),"-"))</f>
        <v>-</v>
      </c>
      <c r="N964" s="42" t="str">
        <f t="shared" si="364"/>
        <v>-</v>
      </c>
      <c r="O964" s="43"/>
      <c r="P964" s="44" t="str">
        <f t="shared" si="356"/>
        <v>-</v>
      </c>
      <c r="Q964" s="7" t="s">
        <v>1071</v>
      </c>
      <c r="R964" s="1"/>
      <c r="S964" s="1"/>
      <c r="T964" s="17" t="str">
        <f t="shared" si="365"/>
        <v>-</v>
      </c>
      <c r="U964" s="36" t="str">
        <f t="shared" ca="1" si="357"/>
        <v>-</v>
      </c>
      <c r="V964" s="37" t="str">
        <f t="shared" ca="1" si="358"/>
        <v>-</v>
      </c>
      <c r="W964" s="38" t="str">
        <f t="shared" si="359"/>
        <v>-</v>
      </c>
      <c r="X964" s="39" t="str">
        <f t="shared" si="360"/>
        <v>-</v>
      </c>
      <c r="Y964" s="36" t="str">
        <f t="shared" ca="1" si="361"/>
        <v>-</v>
      </c>
      <c r="Z964" s="37" t="str">
        <f t="shared" ca="1" si="362"/>
        <v>-</v>
      </c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39" t="str">
        <f t="shared" si="343"/>
        <v>-</v>
      </c>
      <c r="AN964" s="39" t="str">
        <f t="shared" si="344"/>
        <v>-</v>
      </c>
      <c r="AO964" s="39" t="str">
        <f t="shared" si="345"/>
        <v>-</v>
      </c>
      <c r="AP964" s="39" t="str">
        <f t="shared" si="346"/>
        <v>-</v>
      </c>
      <c r="AQ964" s="39" t="str">
        <f t="shared" si="347"/>
        <v>-</v>
      </c>
      <c r="AR964" s="39" t="str">
        <f t="shared" si="348"/>
        <v>-</v>
      </c>
      <c r="AS964" s="39" t="str">
        <f t="shared" si="349"/>
        <v>-</v>
      </c>
      <c r="AT964" s="39" t="str">
        <f t="shared" si="350"/>
        <v>-</v>
      </c>
      <c r="AU964" s="39" t="str">
        <f t="shared" si="351"/>
        <v>-</v>
      </c>
      <c r="AV964" s="39" t="str">
        <f t="shared" si="352"/>
        <v>-</v>
      </c>
      <c r="AW964" s="39" t="str">
        <f t="shared" si="353"/>
        <v>-</v>
      </c>
      <c r="AX964" s="39" t="str">
        <f t="shared" si="354"/>
        <v>-</v>
      </c>
      <c r="AY964" s="3"/>
      <c r="AZ964" s="26"/>
      <c r="BA964" s="26"/>
      <c r="BB964" s="34"/>
      <c r="BC964" s="26"/>
      <c r="BD964" s="34"/>
      <c r="BE964" s="34"/>
      <c r="BF964" s="34"/>
      <c r="BI964" s="26"/>
    </row>
    <row r="965" spans="1:61" s="4" customFormat="1" ht="13.9" customHeight="1" x14ac:dyDescent="0.25">
      <c r="A965" s="3"/>
      <c r="B965" s="9" t="s">
        <v>1025</v>
      </c>
      <c r="C965" s="5"/>
      <c r="D965" s="6"/>
      <c r="E965" s="7"/>
      <c r="F965" s="7"/>
      <c r="G965" s="7"/>
      <c r="H965" s="6"/>
      <c r="I965" s="6"/>
      <c r="J965" s="6">
        <f t="shared" si="355"/>
        <v>0</v>
      </c>
      <c r="K965" s="13" t="str">
        <f t="shared" si="342"/>
        <v>-</v>
      </c>
      <c r="L965" s="6" t="str">
        <f t="shared" si="363"/>
        <v/>
      </c>
      <c r="M965" s="25" t="str">
        <f>IF(I965="","-",IFERROR(VLOOKUP(L965,Segédlisták!$B$3:$C$18,2,0),"-"))</f>
        <v>-</v>
      </c>
      <c r="N965" s="42" t="str">
        <f t="shared" si="364"/>
        <v>-</v>
      </c>
      <c r="O965" s="43"/>
      <c r="P965" s="44" t="str">
        <f t="shared" si="356"/>
        <v>-</v>
      </c>
      <c r="Q965" s="7" t="s">
        <v>1071</v>
      </c>
      <c r="R965" s="1"/>
      <c r="S965" s="1"/>
      <c r="T965" s="17" t="str">
        <f t="shared" si="365"/>
        <v>-</v>
      </c>
      <c r="U965" s="36" t="str">
        <f t="shared" ca="1" si="357"/>
        <v>-</v>
      </c>
      <c r="V965" s="37" t="str">
        <f t="shared" ca="1" si="358"/>
        <v>-</v>
      </c>
      <c r="W965" s="38" t="str">
        <f t="shared" si="359"/>
        <v>-</v>
      </c>
      <c r="X965" s="39" t="str">
        <f t="shared" si="360"/>
        <v>-</v>
      </c>
      <c r="Y965" s="36" t="str">
        <f t="shared" ca="1" si="361"/>
        <v>-</v>
      </c>
      <c r="Z965" s="37" t="str">
        <f t="shared" ca="1" si="362"/>
        <v>-</v>
      </c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39" t="str">
        <f t="shared" si="343"/>
        <v>-</v>
      </c>
      <c r="AN965" s="39" t="str">
        <f t="shared" si="344"/>
        <v>-</v>
      </c>
      <c r="AO965" s="39" t="str">
        <f t="shared" si="345"/>
        <v>-</v>
      </c>
      <c r="AP965" s="39" t="str">
        <f t="shared" si="346"/>
        <v>-</v>
      </c>
      <c r="AQ965" s="39" t="str">
        <f t="shared" si="347"/>
        <v>-</v>
      </c>
      <c r="AR965" s="39" t="str">
        <f t="shared" si="348"/>
        <v>-</v>
      </c>
      <c r="AS965" s="39" t="str">
        <f t="shared" si="349"/>
        <v>-</v>
      </c>
      <c r="AT965" s="39" t="str">
        <f t="shared" si="350"/>
        <v>-</v>
      </c>
      <c r="AU965" s="39" t="str">
        <f t="shared" si="351"/>
        <v>-</v>
      </c>
      <c r="AV965" s="39" t="str">
        <f t="shared" si="352"/>
        <v>-</v>
      </c>
      <c r="AW965" s="39" t="str">
        <f t="shared" si="353"/>
        <v>-</v>
      </c>
      <c r="AX965" s="39" t="str">
        <f t="shared" si="354"/>
        <v>-</v>
      </c>
      <c r="AY965" s="3"/>
      <c r="AZ965" s="26"/>
      <c r="BA965" s="26"/>
      <c r="BB965" s="34"/>
      <c r="BC965" s="26"/>
      <c r="BD965" s="34"/>
      <c r="BE965" s="34"/>
      <c r="BF965" s="34"/>
      <c r="BI965" s="26"/>
    </row>
    <row r="966" spans="1:61" s="4" customFormat="1" ht="13.9" customHeight="1" x14ac:dyDescent="0.25">
      <c r="A966" s="3"/>
      <c r="B966" s="9" t="s">
        <v>1026</v>
      </c>
      <c r="C966" s="5"/>
      <c r="D966" s="6"/>
      <c r="E966" s="7"/>
      <c r="F966" s="7"/>
      <c r="G966" s="7"/>
      <c r="H966" s="6"/>
      <c r="I966" s="6"/>
      <c r="J966" s="6">
        <f t="shared" si="355"/>
        <v>0</v>
      </c>
      <c r="K966" s="13" t="str">
        <f t="shared" si="342"/>
        <v>-</v>
      </c>
      <c r="L966" s="6" t="str">
        <f t="shared" si="363"/>
        <v/>
      </c>
      <c r="M966" s="25" t="str">
        <f>IF(I966="","-",IFERROR(VLOOKUP(L966,Segédlisták!$B$3:$C$18,2,0),"-"))</f>
        <v>-</v>
      </c>
      <c r="N966" s="42" t="str">
        <f t="shared" si="364"/>
        <v>-</v>
      </c>
      <c r="O966" s="43"/>
      <c r="P966" s="44" t="str">
        <f t="shared" si="356"/>
        <v>-</v>
      </c>
      <c r="Q966" s="7" t="s">
        <v>1071</v>
      </c>
      <c r="R966" s="1"/>
      <c r="S966" s="1"/>
      <c r="T966" s="17" t="str">
        <f t="shared" si="365"/>
        <v>-</v>
      </c>
      <c r="U966" s="36" t="str">
        <f t="shared" ca="1" si="357"/>
        <v>-</v>
      </c>
      <c r="V966" s="37" t="str">
        <f t="shared" ca="1" si="358"/>
        <v>-</v>
      </c>
      <c r="W966" s="38" t="str">
        <f t="shared" si="359"/>
        <v>-</v>
      </c>
      <c r="X966" s="39" t="str">
        <f t="shared" si="360"/>
        <v>-</v>
      </c>
      <c r="Y966" s="36" t="str">
        <f t="shared" ca="1" si="361"/>
        <v>-</v>
      </c>
      <c r="Z966" s="37" t="str">
        <f t="shared" ca="1" si="362"/>
        <v>-</v>
      </c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39" t="str">
        <f t="shared" si="343"/>
        <v>-</v>
      </c>
      <c r="AN966" s="39" t="str">
        <f t="shared" si="344"/>
        <v>-</v>
      </c>
      <c r="AO966" s="39" t="str">
        <f t="shared" si="345"/>
        <v>-</v>
      </c>
      <c r="AP966" s="39" t="str">
        <f t="shared" si="346"/>
        <v>-</v>
      </c>
      <c r="AQ966" s="39" t="str">
        <f t="shared" si="347"/>
        <v>-</v>
      </c>
      <c r="AR966" s="39" t="str">
        <f t="shared" si="348"/>
        <v>-</v>
      </c>
      <c r="AS966" s="39" t="str">
        <f t="shared" si="349"/>
        <v>-</v>
      </c>
      <c r="AT966" s="39" t="str">
        <f t="shared" si="350"/>
        <v>-</v>
      </c>
      <c r="AU966" s="39" t="str">
        <f t="shared" si="351"/>
        <v>-</v>
      </c>
      <c r="AV966" s="39" t="str">
        <f t="shared" si="352"/>
        <v>-</v>
      </c>
      <c r="AW966" s="39" t="str">
        <f t="shared" si="353"/>
        <v>-</v>
      </c>
      <c r="AX966" s="39" t="str">
        <f t="shared" si="354"/>
        <v>-</v>
      </c>
      <c r="AY966" s="3"/>
      <c r="AZ966" s="26"/>
      <c r="BA966" s="26"/>
      <c r="BB966" s="34"/>
      <c r="BC966" s="26"/>
      <c r="BD966" s="34"/>
      <c r="BE966" s="34"/>
      <c r="BF966" s="34"/>
      <c r="BI966" s="26"/>
    </row>
    <row r="967" spans="1:61" s="4" customFormat="1" ht="13.9" customHeight="1" x14ac:dyDescent="0.25">
      <c r="A967" s="3"/>
      <c r="B967" s="9" t="s">
        <v>1027</v>
      </c>
      <c r="C967" s="5"/>
      <c r="D967" s="6"/>
      <c r="E967" s="7"/>
      <c r="F967" s="7"/>
      <c r="G967" s="7"/>
      <c r="H967" s="6"/>
      <c r="I967" s="6"/>
      <c r="J967" s="6">
        <f t="shared" si="355"/>
        <v>0</v>
      </c>
      <c r="K967" s="13" t="str">
        <f t="shared" si="342"/>
        <v>-</v>
      </c>
      <c r="L967" s="6" t="str">
        <f t="shared" si="363"/>
        <v/>
      </c>
      <c r="M967" s="25" t="str">
        <f>IF(I967="","-",IFERROR(VLOOKUP(L967,Segédlisták!$B$3:$C$18,2,0),"-"))</f>
        <v>-</v>
      </c>
      <c r="N967" s="42" t="str">
        <f t="shared" si="364"/>
        <v>-</v>
      </c>
      <c r="O967" s="43"/>
      <c r="P967" s="44" t="str">
        <f t="shared" si="356"/>
        <v>-</v>
      </c>
      <c r="Q967" s="7" t="s">
        <v>1071</v>
      </c>
      <c r="R967" s="1"/>
      <c r="S967" s="1"/>
      <c r="T967" s="17" t="str">
        <f t="shared" si="365"/>
        <v>-</v>
      </c>
      <c r="U967" s="36" t="str">
        <f t="shared" ca="1" si="357"/>
        <v>-</v>
      </c>
      <c r="V967" s="37" t="str">
        <f t="shared" ca="1" si="358"/>
        <v>-</v>
      </c>
      <c r="W967" s="38" t="str">
        <f t="shared" si="359"/>
        <v>-</v>
      </c>
      <c r="X967" s="39" t="str">
        <f t="shared" si="360"/>
        <v>-</v>
      </c>
      <c r="Y967" s="36" t="str">
        <f t="shared" ca="1" si="361"/>
        <v>-</v>
      </c>
      <c r="Z967" s="37" t="str">
        <f t="shared" ca="1" si="362"/>
        <v>-</v>
      </c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39" t="str">
        <f t="shared" si="343"/>
        <v>-</v>
      </c>
      <c r="AN967" s="39" t="str">
        <f t="shared" si="344"/>
        <v>-</v>
      </c>
      <c r="AO967" s="39" t="str">
        <f t="shared" si="345"/>
        <v>-</v>
      </c>
      <c r="AP967" s="39" t="str">
        <f t="shared" si="346"/>
        <v>-</v>
      </c>
      <c r="AQ967" s="39" t="str">
        <f t="shared" si="347"/>
        <v>-</v>
      </c>
      <c r="AR967" s="39" t="str">
        <f t="shared" si="348"/>
        <v>-</v>
      </c>
      <c r="AS967" s="39" t="str">
        <f t="shared" si="349"/>
        <v>-</v>
      </c>
      <c r="AT967" s="39" t="str">
        <f t="shared" si="350"/>
        <v>-</v>
      </c>
      <c r="AU967" s="39" t="str">
        <f t="shared" si="351"/>
        <v>-</v>
      </c>
      <c r="AV967" s="39" t="str">
        <f t="shared" si="352"/>
        <v>-</v>
      </c>
      <c r="AW967" s="39" t="str">
        <f t="shared" si="353"/>
        <v>-</v>
      </c>
      <c r="AX967" s="39" t="str">
        <f t="shared" si="354"/>
        <v>-</v>
      </c>
      <c r="AY967" s="3"/>
      <c r="AZ967" s="26"/>
      <c r="BA967" s="26"/>
      <c r="BB967" s="34"/>
      <c r="BC967" s="26"/>
      <c r="BD967" s="34"/>
      <c r="BE967" s="34"/>
      <c r="BF967" s="34"/>
      <c r="BI967" s="26"/>
    </row>
    <row r="968" spans="1:61" s="4" customFormat="1" ht="13.9" customHeight="1" x14ac:dyDescent="0.25">
      <c r="A968" s="3"/>
      <c r="B968" s="9" t="s">
        <v>1028</v>
      </c>
      <c r="C968" s="5"/>
      <c r="D968" s="6"/>
      <c r="E968" s="7"/>
      <c r="F968" s="7"/>
      <c r="G968" s="7"/>
      <c r="H968" s="6"/>
      <c r="I968" s="6"/>
      <c r="J968" s="6">
        <f t="shared" si="355"/>
        <v>0</v>
      </c>
      <c r="K968" s="13" t="str">
        <f t="shared" ref="K968:K1007" si="366">IF(I968="","-",IF(AND(LEN(I968)=16,J968=1),"OK",IF(AND(LEN(I968)=16,J968&gt;1)," ez a POD "&amp;J968&amp;"-szer szerepel a táblában",IF(AND(J968=1,LEN(I968)-16&gt;0),"a POD "&amp;LEN(I968)-16&amp;" karakterrel hosszabb",IF(AND(J968=1,LEN(I968)-16&lt;0),"a POD "&amp;ABS(LEN(I968)-16)&amp;" karakterrel rövidebb")))))</f>
        <v>-</v>
      </c>
      <c r="L968" s="6" t="str">
        <f t="shared" si="363"/>
        <v/>
      </c>
      <c r="M968" s="25" t="str">
        <f>IF(I968="","-",IFERROR(VLOOKUP(L968,Segédlisták!$B$3:$C$18,2,0),"-"))</f>
        <v>-</v>
      </c>
      <c r="N968" s="42" t="str">
        <f t="shared" si="364"/>
        <v>-</v>
      </c>
      <c r="O968" s="43"/>
      <c r="P968" s="44" t="str">
        <f t="shared" si="356"/>
        <v>-</v>
      </c>
      <c r="Q968" s="7" t="s">
        <v>1071</v>
      </c>
      <c r="R968" s="1"/>
      <c r="S968" s="1"/>
      <c r="T968" s="17" t="str">
        <f t="shared" si="365"/>
        <v>-</v>
      </c>
      <c r="U968" s="36" t="str">
        <f t="shared" ca="1" si="357"/>
        <v>-</v>
      </c>
      <c r="V968" s="37" t="str">
        <f t="shared" ca="1" si="358"/>
        <v>-</v>
      </c>
      <c r="W968" s="38" t="str">
        <f t="shared" si="359"/>
        <v>-</v>
      </c>
      <c r="X968" s="39" t="str">
        <f t="shared" si="360"/>
        <v>-</v>
      </c>
      <c r="Y968" s="36" t="str">
        <f t="shared" ca="1" si="361"/>
        <v>-</v>
      </c>
      <c r="Z968" s="37" t="str">
        <f t="shared" ca="1" si="362"/>
        <v>-</v>
      </c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39" t="str">
        <f t="shared" ref="AM968:AM1007" si="367">IF(OR($C968="-",$AA968=""),"-",ROUND(AA968*$O$6/$P$6,2))</f>
        <v>-</v>
      </c>
      <c r="AN968" s="39" t="str">
        <f t="shared" ref="AN968:AN1007" si="368">IF(OR($C968="-",$AA968=""),"-",ROUND(AB968*$O$6/$P$6,2))</f>
        <v>-</v>
      </c>
      <c r="AO968" s="39" t="str">
        <f t="shared" ref="AO968:AO1007" si="369">IF(OR($C968="-",$AA968=""),"-",ROUND(AC968*$O$6/$P$6,2))</f>
        <v>-</v>
      </c>
      <c r="AP968" s="39" t="str">
        <f t="shared" ref="AP968:AP1007" si="370">IF(OR($C968="-",$AA968=""),"-",ROUND(AD968*$O$6/$P$6,2))</f>
        <v>-</v>
      </c>
      <c r="AQ968" s="39" t="str">
        <f t="shared" ref="AQ968:AQ1007" si="371">IF(OR($C968="-",$AA968=""),"-",ROUND(AE968*$O$6/$P$6,2))</f>
        <v>-</v>
      </c>
      <c r="AR968" s="39" t="str">
        <f t="shared" ref="AR968:AR1007" si="372">IF(OR($C968="-",$AA968=""),"-",ROUND(AF968*$O$6/$P$6,2))</f>
        <v>-</v>
      </c>
      <c r="AS968" s="39" t="str">
        <f t="shared" ref="AS968:AS1007" si="373">IF(OR($C968="-",$AA968=""),"-",ROUND(AG968*$O$6/$P$6,2))</f>
        <v>-</v>
      </c>
      <c r="AT968" s="39" t="str">
        <f t="shared" ref="AT968:AT1007" si="374">IF(OR($C968="-",$AA968=""),"-",ROUND(AH968*$O$6/$P$6,2))</f>
        <v>-</v>
      </c>
      <c r="AU968" s="39" t="str">
        <f t="shared" ref="AU968:AU1007" si="375">IF(OR($C968="-",$AA968=""),"-",ROUND(AI968*$O$6/$P$6,2))</f>
        <v>-</v>
      </c>
      <c r="AV968" s="39" t="str">
        <f t="shared" ref="AV968:AV1007" si="376">IF(OR($C968="-",$AA968=""),"-",ROUND(AJ968*$O$6/$P$6,2))</f>
        <v>-</v>
      </c>
      <c r="AW968" s="39" t="str">
        <f t="shared" ref="AW968:AW1007" si="377">IF(OR($C968="-",$AA968=""),"-",ROUND(AK968*$O$6/$P$6,2))</f>
        <v>-</v>
      </c>
      <c r="AX968" s="39" t="str">
        <f t="shared" ref="AX968:AX1007" si="378">IF(OR($C968="-",$AA968=""),"-",ROUND(AL968*$O$6/$P$6,2))</f>
        <v>-</v>
      </c>
      <c r="AY968" s="3"/>
      <c r="AZ968" s="26"/>
      <c r="BA968" s="26"/>
      <c r="BB968" s="34"/>
      <c r="BC968" s="26"/>
      <c r="BD968" s="34"/>
      <c r="BE968" s="34"/>
      <c r="BF968" s="34"/>
      <c r="BI968" s="26"/>
    </row>
    <row r="969" spans="1:61" s="4" customFormat="1" ht="13.9" customHeight="1" x14ac:dyDescent="0.25">
      <c r="A969" s="3"/>
      <c r="B969" s="9" t="s">
        <v>1029</v>
      </c>
      <c r="C969" s="5"/>
      <c r="D969" s="6"/>
      <c r="E969" s="7"/>
      <c r="F969" s="7"/>
      <c r="G969" s="7"/>
      <c r="H969" s="6"/>
      <c r="I969" s="6"/>
      <c r="J969" s="6">
        <f t="shared" ref="J969:J1007" si="379">COUNTIF(I$9:I$1007,I969)</f>
        <v>0</v>
      </c>
      <c r="K969" s="13" t="str">
        <f t="shared" si="366"/>
        <v>-</v>
      </c>
      <c r="L969" s="6" t="str">
        <f t="shared" si="363"/>
        <v/>
      </c>
      <c r="M969" s="25" t="str">
        <f>IF(I969="","-",IFERROR(VLOOKUP(L969,Segédlisták!$B$3:$C$18,2,0),"-"))</f>
        <v>-</v>
      </c>
      <c r="N969" s="42" t="str">
        <f t="shared" si="364"/>
        <v>-</v>
      </c>
      <c r="O969" s="43"/>
      <c r="P969" s="44" t="str">
        <f t="shared" ref="P969:P1007" si="380">IF(O969&gt;99,O969*$O$6/$P$6,"-")</f>
        <v>-</v>
      </c>
      <c r="Q969" s="7" t="s">
        <v>1071</v>
      </c>
      <c r="R969" s="1"/>
      <c r="S969" s="1"/>
      <c r="T969" s="17" t="str">
        <f t="shared" si="365"/>
        <v>-</v>
      </c>
      <c r="U969" s="36" t="str">
        <f t="shared" ref="U969:U1007" ca="1" si="381">IF($Y969="-","-",ROUND($U$4*Y969,0))</f>
        <v>-</v>
      </c>
      <c r="V969" s="37" t="str">
        <f t="shared" ref="V969:V1007" ca="1" si="382">IF($U969="-","-",ROUND($U969*$O$6/$P$6,2))</f>
        <v>-</v>
      </c>
      <c r="W969" s="38" t="str">
        <f t="shared" ref="W969:W1007" si="383">IF($I969="","-",SUM(AA969:AL969))</f>
        <v>-</v>
      </c>
      <c r="X969" s="39" t="str">
        <f t="shared" ref="X969:X1007" si="384">IF($W969="-","-",ROUND($W969*$O$6/$P$6,2))</f>
        <v>-</v>
      </c>
      <c r="Y969" s="36" t="str">
        <f t="shared" ref="Y969:Y1007" ca="1" si="385">IF(OR($W969="-",$W969=0),"-",IF(AND(DATEDIF($R969,$S969,"y")&gt;0,DATEDIF($R969,$S969,"ym")=0),$W969*DATEDIF($R969,$S969,"y"),IF(AND(DATEDIF($R969,$S969,"y")=0,DATEDIF($R969,$S969,"ym")&gt;0),SUM(OFFSET($AA969:$AL969,0,MATCH(MONTH($R969),$AA$7:$AL$7,0)-1,1,$T969)),IF(AND(DATEDIF($R969,$S969,"y")&gt;0,DATEDIF($R969,$S969,"ym")&gt;0),DATEDIF($R969,$S969,"y")*$W969+SUM(OFFSET($AA969:$AL969,0,MATCH(MONTH($R969),$AA$7:$AL$7,0)-1,1,DATEDIF($R969,$S969,"ym")))))))</f>
        <v>-</v>
      </c>
      <c r="Z969" s="37" t="str">
        <f t="shared" ref="Z969:Z1007" ca="1" si="386">IF($Y969="-","-",ROUND($Y969*$O$6/$P$6,2))</f>
        <v>-</v>
      </c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39" t="str">
        <f t="shared" si="367"/>
        <v>-</v>
      </c>
      <c r="AN969" s="39" t="str">
        <f t="shared" si="368"/>
        <v>-</v>
      </c>
      <c r="AO969" s="39" t="str">
        <f t="shared" si="369"/>
        <v>-</v>
      </c>
      <c r="AP969" s="39" t="str">
        <f t="shared" si="370"/>
        <v>-</v>
      </c>
      <c r="AQ969" s="39" t="str">
        <f t="shared" si="371"/>
        <v>-</v>
      </c>
      <c r="AR969" s="39" t="str">
        <f t="shared" si="372"/>
        <v>-</v>
      </c>
      <c r="AS969" s="39" t="str">
        <f t="shared" si="373"/>
        <v>-</v>
      </c>
      <c r="AT969" s="39" t="str">
        <f t="shared" si="374"/>
        <v>-</v>
      </c>
      <c r="AU969" s="39" t="str">
        <f t="shared" si="375"/>
        <v>-</v>
      </c>
      <c r="AV969" s="39" t="str">
        <f t="shared" si="376"/>
        <v>-</v>
      </c>
      <c r="AW969" s="39" t="str">
        <f t="shared" si="377"/>
        <v>-</v>
      </c>
      <c r="AX969" s="39" t="str">
        <f t="shared" si="378"/>
        <v>-</v>
      </c>
      <c r="AY969" s="3"/>
      <c r="AZ969" s="26"/>
      <c r="BA969" s="26"/>
      <c r="BB969" s="34"/>
      <c r="BC969" s="26"/>
      <c r="BD969" s="34"/>
      <c r="BE969" s="34"/>
      <c r="BF969" s="34"/>
      <c r="BI969" s="26"/>
    </row>
    <row r="970" spans="1:61" s="4" customFormat="1" ht="13.9" customHeight="1" x14ac:dyDescent="0.25">
      <c r="A970" s="3"/>
      <c r="B970" s="9" t="s">
        <v>1030</v>
      </c>
      <c r="C970" s="5"/>
      <c r="D970" s="6"/>
      <c r="E970" s="7"/>
      <c r="F970" s="7"/>
      <c r="G970" s="7"/>
      <c r="H970" s="6"/>
      <c r="I970" s="6"/>
      <c r="J970" s="6">
        <f t="shared" si="379"/>
        <v>0</v>
      </c>
      <c r="K970" s="13" t="str">
        <f t="shared" si="366"/>
        <v>-</v>
      </c>
      <c r="L970" s="6" t="str">
        <f t="shared" si="363"/>
        <v/>
      </c>
      <c r="M970" s="25" t="str">
        <f>IF(I970="","-",IFERROR(VLOOKUP(L970,Segédlisták!$B$3:$C$18,2,0),"-"))</f>
        <v>-</v>
      </c>
      <c r="N970" s="42" t="str">
        <f t="shared" si="364"/>
        <v>-</v>
      </c>
      <c r="O970" s="43"/>
      <c r="P970" s="44" t="str">
        <f t="shared" si="380"/>
        <v>-</v>
      </c>
      <c r="Q970" s="7" t="s">
        <v>1071</v>
      </c>
      <c r="R970" s="1"/>
      <c r="S970" s="1"/>
      <c r="T970" s="17" t="str">
        <f t="shared" si="365"/>
        <v>-</v>
      </c>
      <c r="U970" s="36" t="str">
        <f t="shared" ca="1" si="381"/>
        <v>-</v>
      </c>
      <c r="V970" s="37" t="str">
        <f t="shared" ca="1" si="382"/>
        <v>-</v>
      </c>
      <c r="W970" s="38" t="str">
        <f t="shared" si="383"/>
        <v>-</v>
      </c>
      <c r="X970" s="39" t="str">
        <f t="shared" si="384"/>
        <v>-</v>
      </c>
      <c r="Y970" s="36" t="str">
        <f t="shared" ca="1" si="385"/>
        <v>-</v>
      </c>
      <c r="Z970" s="37" t="str">
        <f t="shared" ca="1" si="386"/>
        <v>-</v>
      </c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39" t="str">
        <f t="shared" si="367"/>
        <v>-</v>
      </c>
      <c r="AN970" s="39" t="str">
        <f t="shared" si="368"/>
        <v>-</v>
      </c>
      <c r="AO970" s="39" t="str">
        <f t="shared" si="369"/>
        <v>-</v>
      </c>
      <c r="AP970" s="39" t="str">
        <f t="shared" si="370"/>
        <v>-</v>
      </c>
      <c r="AQ970" s="39" t="str">
        <f t="shared" si="371"/>
        <v>-</v>
      </c>
      <c r="AR970" s="39" t="str">
        <f t="shared" si="372"/>
        <v>-</v>
      </c>
      <c r="AS970" s="39" t="str">
        <f t="shared" si="373"/>
        <v>-</v>
      </c>
      <c r="AT970" s="39" t="str">
        <f t="shared" si="374"/>
        <v>-</v>
      </c>
      <c r="AU970" s="39" t="str">
        <f t="shared" si="375"/>
        <v>-</v>
      </c>
      <c r="AV970" s="39" t="str">
        <f t="shared" si="376"/>
        <v>-</v>
      </c>
      <c r="AW970" s="39" t="str">
        <f t="shared" si="377"/>
        <v>-</v>
      </c>
      <c r="AX970" s="39" t="str">
        <f t="shared" si="378"/>
        <v>-</v>
      </c>
      <c r="AY970" s="3"/>
      <c r="AZ970" s="26"/>
      <c r="BA970" s="26"/>
      <c r="BB970" s="34"/>
      <c r="BC970" s="26"/>
      <c r="BD970" s="34"/>
      <c r="BE970" s="34"/>
      <c r="BF970" s="34"/>
      <c r="BI970" s="26"/>
    </row>
    <row r="971" spans="1:61" s="4" customFormat="1" ht="13.9" customHeight="1" x14ac:dyDescent="0.25">
      <c r="A971" s="3"/>
      <c r="B971" s="9" t="s">
        <v>1031</v>
      </c>
      <c r="C971" s="5"/>
      <c r="D971" s="6"/>
      <c r="E971" s="7"/>
      <c r="F971" s="7"/>
      <c r="G971" s="7"/>
      <c r="H971" s="6"/>
      <c r="I971" s="6"/>
      <c r="J971" s="6">
        <f t="shared" si="379"/>
        <v>0</v>
      </c>
      <c r="K971" s="13" t="str">
        <f t="shared" si="366"/>
        <v>-</v>
      </c>
      <c r="L971" s="6" t="str">
        <f t="shared" si="363"/>
        <v/>
      </c>
      <c r="M971" s="25" t="str">
        <f>IF(I971="","-",IFERROR(VLOOKUP(L971,Segédlisták!$B$3:$C$18,2,0),"-"))</f>
        <v>-</v>
      </c>
      <c r="N971" s="42" t="str">
        <f t="shared" si="364"/>
        <v>-</v>
      </c>
      <c r="O971" s="43"/>
      <c r="P971" s="44" t="str">
        <f t="shared" si="380"/>
        <v>-</v>
      </c>
      <c r="Q971" s="7" t="s">
        <v>1071</v>
      </c>
      <c r="R971" s="1"/>
      <c r="S971" s="1"/>
      <c r="T971" s="17" t="str">
        <f t="shared" si="365"/>
        <v>-</v>
      </c>
      <c r="U971" s="36" t="str">
        <f t="shared" ca="1" si="381"/>
        <v>-</v>
      </c>
      <c r="V971" s="37" t="str">
        <f t="shared" ca="1" si="382"/>
        <v>-</v>
      </c>
      <c r="W971" s="38" t="str">
        <f t="shared" si="383"/>
        <v>-</v>
      </c>
      <c r="X971" s="39" t="str">
        <f t="shared" si="384"/>
        <v>-</v>
      </c>
      <c r="Y971" s="36" t="str">
        <f t="shared" ca="1" si="385"/>
        <v>-</v>
      </c>
      <c r="Z971" s="37" t="str">
        <f t="shared" ca="1" si="386"/>
        <v>-</v>
      </c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39" t="str">
        <f t="shared" si="367"/>
        <v>-</v>
      </c>
      <c r="AN971" s="39" t="str">
        <f t="shared" si="368"/>
        <v>-</v>
      </c>
      <c r="AO971" s="39" t="str">
        <f t="shared" si="369"/>
        <v>-</v>
      </c>
      <c r="AP971" s="39" t="str">
        <f t="shared" si="370"/>
        <v>-</v>
      </c>
      <c r="AQ971" s="39" t="str">
        <f t="shared" si="371"/>
        <v>-</v>
      </c>
      <c r="AR971" s="39" t="str">
        <f t="shared" si="372"/>
        <v>-</v>
      </c>
      <c r="AS971" s="39" t="str">
        <f t="shared" si="373"/>
        <v>-</v>
      </c>
      <c r="AT971" s="39" t="str">
        <f t="shared" si="374"/>
        <v>-</v>
      </c>
      <c r="AU971" s="39" t="str">
        <f t="shared" si="375"/>
        <v>-</v>
      </c>
      <c r="AV971" s="39" t="str">
        <f t="shared" si="376"/>
        <v>-</v>
      </c>
      <c r="AW971" s="39" t="str">
        <f t="shared" si="377"/>
        <v>-</v>
      </c>
      <c r="AX971" s="39" t="str">
        <f t="shared" si="378"/>
        <v>-</v>
      </c>
      <c r="AY971" s="3"/>
      <c r="AZ971" s="26"/>
      <c r="BA971" s="26"/>
      <c r="BB971" s="34"/>
      <c r="BC971" s="26"/>
      <c r="BD971" s="34"/>
      <c r="BE971" s="34"/>
      <c r="BF971" s="34"/>
      <c r="BI971" s="26"/>
    </row>
    <row r="972" spans="1:61" s="4" customFormat="1" ht="13.9" customHeight="1" x14ac:dyDescent="0.25">
      <c r="A972" s="3"/>
      <c r="B972" s="9" t="s">
        <v>1032</v>
      </c>
      <c r="C972" s="5"/>
      <c r="D972" s="6"/>
      <c r="E972" s="7"/>
      <c r="F972" s="7"/>
      <c r="G972" s="7"/>
      <c r="H972" s="6"/>
      <c r="I972" s="6"/>
      <c r="J972" s="6">
        <f t="shared" si="379"/>
        <v>0</v>
      </c>
      <c r="K972" s="13" t="str">
        <f t="shared" si="366"/>
        <v>-</v>
      </c>
      <c r="L972" s="6" t="str">
        <f t="shared" si="363"/>
        <v/>
      </c>
      <c r="M972" s="25" t="str">
        <f>IF(I972="","-",IFERROR(VLOOKUP(L972,Segédlisták!$B$3:$C$18,2,0),"-"))</f>
        <v>-</v>
      </c>
      <c r="N972" s="42" t="str">
        <f t="shared" si="364"/>
        <v>-</v>
      </c>
      <c r="O972" s="43"/>
      <c r="P972" s="44" t="str">
        <f t="shared" si="380"/>
        <v>-</v>
      </c>
      <c r="Q972" s="7" t="s">
        <v>1071</v>
      </c>
      <c r="R972" s="1"/>
      <c r="S972" s="1"/>
      <c r="T972" s="17" t="str">
        <f t="shared" si="365"/>
        <v>-</v>
      </c>
      <c r="U972" s="36" t="str">
        <f t="shared" ca="1" si="381"/>
        <v>-</v>
      </c>
      <c r="V972" s="37" t="str">
        <f t="shared" ca="1" si="382"/>
        <v>-</v>
      </c>
      <c r="W972" s="38" t="str">
        <f t="shared" si="383"/>
        <v>-</v>
      </c>
      <c r="X972" s="39" t="str">
        <f t="shared" si="384"/>
        <v>-</v>
      </c>
      <c r="Y972" s="36" t="str">
        <f t="shared" ca="1" si="385"/>
        <v>-</v>
      </c>
      <c r="Z972" s="37" t="str">
        <f t="shared" ca="1" si="386"/>
        <v>-</v>
      </c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39" t="str">
        <f t="shared" si="367"/>
        <v>-</v>
      </c>
      <c r="AN972" s="39" t="str">
        <f t="shared" si="368"/>
        <v>-</v>
      </c>
      <c r="AO972" s="39" t="str">
        <f t="shared" si="369"/>
        <v>-</v>
      </c>
      <c r="AP972" s="39" t="str">
        <f t="shared" si="370"/>
        <v>-</v>
      </c>
      <c r="AQ972" s="39" t="str">
        <f t="shared" si="371"/>
        <v>-</v>
      </c>
      <c r="AR972" s="39" t="str">
        <f t="shared" si="372"/>
        <v>-</v>
      </c>
      <c r="AS972" s="39" t="str">
        <f t="shared" si="373"/>
        <v>-</v>
      </c>
      <c r="AT972" s="39" t="str">
        <f t="shared" si="374"/>
        <v>-</v>
      </c>
      <c r="AU972" s="39" t="str">
        <f t="shared" si="375"/>
        <v>-</v>
      </c>
      <c r="AV972" s="39" t="str">
        <f t="shared" si="376"/>
        <v>-</v>
      </c>
      <c r="AW972" s="39" t="str">
        <f t="shared" si="377"/>
        <v>-</v>
      </c>
      <c r="AX972" s="39" t="str">
        <f t="shared" si="378"/>
        <v>-</v>
      </c>
      <c r="AY972" s="3"/>
      <c r="AZ972" s="26"/>
      <c r="BA972" s="26"/>
      <c r="BB972" s="34"/>
      <c r="BC972" s="26"/>
      <c r="BD972" s="34"/>
      <c r="BE972" s="34"/>
      <c r="BF972" s="34"/>
      <c r="BI972" s="26"/>
    </row>
    <row r="973" spans="1:61" s="4" customFormat="1" ht="13.9" customHeight="1" x14ac:dyDescent="0.25">
      <c r="A973" s="3"/>
      <c r="B973" s="9" t="s">
        <v>1033</v>
      </c>
      <c r="C973" s="5"/>
      <c r="D973" s="6"/>
      <c r="E973" s="7"/>
      <c r="F973" s="7"/>
      <c r="G973" s="7"/>
      <c r="H973" s="6"/>
      <c r="I973" s="6"/>
      <c r="J973" s="6">
        <f t="shared" si="379"/>
        <v>0</v>
      </c>
      <c r="K973" s="13" t="str">
        <f t="shared" si="366"/>
        <v>-</v>
      </c>
      <c r="L973" s="6" t="str">
        <f t="shared" si="363"/>
        <v/>
      </c>
      <c r="M973" s="25" t="str">
        <f>IF(I973="","-",IFERROR(VLOOKUP(L973,Segédlisták!$B$3:$C$18,2,0),"-"))</f>
        <v>-</v>
      </c>
      <c r="N973" s="42" t="str">
        <f t="shared" si="364"/>
        <v>-</v>
      </c>
      <c r="O973" s="43"/>
      <c r="P973" s="44" t="str">
        <f t="shared" si="380"/>
        <v>-</v>
      </c>
      <c r="Q973" s="7" t="s">
        <v>1071</v>
      </c>
      <c r="R973" s="1"/>
      <c r="S973" s="1"/>
      <c r="T973" s="17" t="str">
        <f t="shared" si="365"/>
        <v>-</v>
      </c>
      <c r="U973" s="36" t="str">
        <f t="shared" ca="1" si="381"/>
        <v>-</v>
      </c>
      <c r="V973" s="37" t="str">
        <f t="shared" ca="1" si="382"/>
        <v>-</v>
      </c>
      <c r="W973" s="38" t="str">
        <f t="shared" si="383"/>
        <v>-</v>
      </c>
      <c r="X973" s="39" t="str">
        <f t="shared" si="384"/>
        <v>-</v>
      </c>
      <c r="Y973" s="36" t="str">
        <f t="shared" ca="1" si="385"/>
        <v>-</v>
      </c>
      <c r="Z973" s="37" t="str">
        <f t="shared" ca="1" si="386"/>
        <v>-</v>
      </c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39" t="str">
        <f t="shared" si="367"/>
        <v>-</v>
      </c>
      <c r="AN973" s="39" t="str">
        <f t="shared" si="368"/>
        <v>-</v>
      </c>
      <c r="AO973" s="39" t="str">
        <f t="shared" si="369"/>
        <v>-</v>
      </c>
      <c r="AP973" s="39" t="str">
        <f t="shared" si="370"/>
        <v>-</v>
      </c>
      <c r="AQ973" s="39" t="str">
        <f t="shared" si="371"/>
        <v>-</v>
      </c>
      <c r="AR973" s="39" t="str">
        <f t="shared" si="372"/>
        <v>-</v>
      </c>
      <c r="AS973" s="39" t="str">
        <f t="shared" si="373"/>
        <v>-</v>
      </c>
      <c r="AT973" s="39" t="str">
        <f t="shared" si="374"/>
        <v>-</v>
      </c>
      <c r="AU973" s="39" t="str">
        <f t="shared" si="375"/>
        <v>-</v>
      </c>
      <c r="AV973" s="39" t="str">
        <f t="shared" si="376"/>
        <v>-</v>
      </c>
      <c r="AW973" s="39" t="str">
        <f t="shared" si="377"/>
        <v>-</v>
      </c>
      <c r="AX973" s="39" t="str">
        <f t="shared" si="378"/>
        <v>-</v>
      </c>
      <c r="AY973" s="3"/>
      <c r="AZ973" s="26"/>
      <c r="BA973" s="26"/>
      <c r="BB973" s="34"/>
      <c r="BC973" s="26"/>
      <c r="BD973" s="34"/>
      <c r="BE973" s="34"/>
      <c r="BF973" s="34"/>
      <c r="BI973" s="26"/>
    </row>
    <row r="974" spans="1:61" s="4" customFormat="1" ht="13.9" customHeight="1" x14ac:dyDescent="0.25">
      <c r="A974" s="3"/>
      <c r="B974" s="9" t="s">
        <v>1034</v>
      </c>
      <c r="C974" s="5"/>
      <c r="D974" s="6"/>
      <c r="E974" s="7"/>
      <c r="F974" s="7"/>
      <c r="G974" s="7"/>
      <c r="H974" s="6"/>
      <c r="I974" s="6"/>
      <c r="J974" s="6">
        <f t="shared" si="379"/>
        <v>0</v>
      </c>
      <c r="K974" s="13" t="str">
        <f t="shared" si="366"/>
        <v>-</v>
      </c>
      <c r="L974" s="6" t="str">
        <f t="shared" si="363"/>
        <v/>
      </c>
      <c r="M974" s="25" t="str">
        <f>IF(I974="","-",IFERROR(VLOOKUP(L974,Segédlisták!$B$3:$C$18,2,0),"-"))</f>
        <v>-</v>
      </c>
      <c r="N974" s="42" t="str">
        <f t="shared" si="364"/>
        <v>-</v>
      </c>
      <c r="O974" s="43"/>
      <c r="P974" s="44" t="str">
        <f t="shared" si="380"/>
        <v>-</v>
      </c>
      <c r="Q974" s="7" t="s">
        <v>1071</v>
      </c>
      <c r="R974" s="1"/>
      <c r="S974" s="1"/>
      <c r="T974" s="17" t="str">
        <f t="shared" si="365"/>
        <v>-</v>
      </c>
      <c r="U974" s="36" t="str">
        <f t="shared" ca="1" si="381"/>
        <v>-</v>
      </c>
      <c r="V974" s="37" t="str">
        <f t="shared" ca="1" si="382"/>
        <v>-</v>
      </c>
      <c r="W974" s="38" t="str">
        <f t="shared" si="383"/>
        <v>-</v>
      </c>
      <c r="X974" s="39" t="str">
        <f t="shared" si="384"/>
        <v>-</v>
      </c>
      <c r="Y974" s="36" t="str">
        <f t="shared" ca="1" si="385"/>
        <v>-</v>
      </c>
      <c r="Z974" s="37" t="str">
        <f t="shared" ca="1" si="386"/>
        <v>-</v>
      </c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39" t="str">
        <f t="shared" si="367"/>
        <v>-</v>
      </c>
      <c r="AN974" s="39" t="str">
        <f t="shared" si="368"/>
        <v>-</v>
      </c>
      <c r="AO974" s="39" t="str">
        <f t="shared" si="369"/>
        <v>-</v>
      </c>
      <c r="AP974" s="39" t="str">
        <f t="shared" si="370"/>
        <v>-</v>
      </c>
      <c r="AQ974" s="39" t="str">
        <f t="shared" si="371"/>
        <v>-</v>
      </c>
      <c r="AR974" s="39" t="str">
        <f t="shared" si="372"/>
        <v>-</v>
      </c>
      <c r="AS974" s="39" t="str">
        <f t="shared" si="373"/>
        <v>-</v>
      </c>
      <c r="AT974" s="39" t="str">
        <f t="shared" si="374"/>
        <v>-</v>
      </c>
      <c r="AU974" s="39" t="str">
        <f t="shared" si="375"/>
        <v>-</v>
      </c>
      <c r="AV974" s="39" t="str">
        <f t="shared" si="376"/>
        <v>-</v>
      </c>
      <c r="AW974" s="39" t="str">
        <f t="shared" si="377"/>
        <v>-</v>
      </c>
      <c r="AX974" s="39" t="str">
        <f t="shared" si="378"/>
        <v>-</v>
      </c>
      <c r="AY974" s="3"/>
      <c r="AZ974" s="26"/>
      <c r="BA974" s="26"/>
      <c r="BB974" s="34"/>
      <c r="BC974" s="26"/>
      <c r="BD974" s="34"/>
      <c r="BE974" s="34"/>
      <c r="BF974" s="34"/>
      <c r="BI974" s="26"/>
    </row>
    <row r="975" spans="1:61" s="4" customFormat="1" ht="13.9" customHeight="1" x14ac:dyDescent="0.25">
      <c r="A975" s="3"/>
      <c r="B975" s="9" t="s">
        <v>1035</v>
      </c>
      <c r="C975" s="5"/>
      <c r="D975" s="6"/>
      <c r="E975" s="7"/>
      <c r="F975" s="7"/>
      <c r="G975" s="7"/>
      <c r="H975" s="6"/>
      <c r="I975" s="6"/>
      <c r="J975" s="6">
        <f t="shared" si="379"/>
        <v>0</v>
      </c>
      <c r="K975" s="13" t="str">
        <f t="shared" si="366"/>
        <v>-</v>
      </c>
      <c r="L975" s="6" t="str">
        <f t="shared" si="363"/>
        <v/>
      </c>
      <c r="M975" s="25" t="str">
        <f>IF(I975="","-",IFERROR(VLOOKUP(L975,Segédlisták!$B$3:$C$18,2,0),"-"))</f>
        <v>-</v>
      </c>
      <c r="N975" s="42" t="str">
        <f t="shared" si="364"/>
        <v>-</v>
      </c>
      <c r="O975" s="43"/>
      <c r="P975" s="44" t="str">
        <f t="shared" si="380"/>
        <v>-</v>
      </c>
      <c r="Q975" s="7" t="s">
        <v>1071</v>
      </c>
      <c r="R975" s="1"/>
      <c r="S975" s="1"/>
      <c r="T975" s="17" t="str">
        <f t="shared" si="365"/>
        <v>-</v>
      </c>
      <c r="U975" s="36" t="str">
        <f t="shared" ca="1" si="381"/>
        <v>-</v>
      </c>
      <c r="V975" s="37" t="str">
        <f t="shared" ca="1" si="382"/>
        <v>-</v>
      </c>
      <c r="W975" s="38" t="str">
        <f t="shared" si="383"/>
        <v>-</v>
      </c>
      <c r="X975" s="39" t="str">
        <f t="shared" si="384"/>
        <v>-</v>
      </c>
      <c r="Y975" s="36" t="str">
        <f t="shared" ca="1" si="385"/>
        <v>-</v>
      </c>
      <c r="Z975" s="37" t="str">
        <f t="shared" ca="1" si="386"/>
        <v>-</v>
      </c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39" t="str">
        <f t="shared" si="367"/>
        <v>-</v>
      </c>
      <c r="AN975" s="39" t="str">
        <f t="shared" si="368"/>
        <v>-</v>
      </c>
      <c r="AO975" s="39" t="str">
        <f t="shared" si="369"/>
        <v>-</v>
      </c>
      <c r="AP975" s="39" t="str">
        <f t="shared" si="370"/>
        <v>-</v>
      </c>
      <c r="AQ975" s="39" t="str">
        <f t="shared" si="371"/>
        <v>-</v>
      </c>
      <c r="AR975" s="39" t="str">
        <f t="shared" si="372"/>
        <v>-</v>
      </c>
      <c r="AS975" s="39" t="str">
        <f t="shared" si="373"/>
        <v>-</v>
      </c>
      <c r="AT975" s="39" t="str">
        <f t="shared" si="374"/>
        <v>-</v>
      </c>
      <c r="AU975" s="39" t="str">
        <f t="shared" si="375"/>
        <v>-</v>
      </c>
      <c r="AV975" s="39" t="str">
        <f t="shared" si="376"/>
        <v>-</v>
      </c>
      <c r="AW975" s="39" t="str">
        <f t="shared" si="377"/>
        <v>-</v>
      </c>
      <c r="AX975" s="39" t="str">
        <f t="shared" si="378"/>
        <v>-</v>
      </c>
      <c r="AY975" s="3"/>
      <c r="AZ975" s="26"/>
      <c r="BA975" s="26"/>
      <c r="BB975" s="34"/>
      <c r="BC975" s="26"/>
      <c r="BD975" s="34"/>
      <c r="BE975" s="34"/>
      <c r="BF975" s="34"/>
      <c r="BI975" s="26"/>
    </row>
    <row r="976" spans="1:61" s="4" customFormat="1" ht="13.9" customHeight="1" x14ac:dyDescent="0.25">
      <c r="A976" s="3"/>
      <c r="B976" s="9" t="s">
        <v>1036</v>
      </c>
      <c r="C976" s="5"/>
      <c r="D976" s="6"/>
      <c r="E976" s="7"/>
      <c r="F976" s="7"/>
      <c r="G976" s="7"/>
      <c r="H976" s="6"/>
      <c r="I976" s="6"/>
      <c r="J976" s="6">
        <f t="shared" si="379"/>
        <v>0</v>
      </c>
      <c r="K976" s="13" t="str">
        <f t="shared" si="366"/>
        <v>-</v>
      </c>
      <c r="L976" s="6" t="str">
        <f t="shared" si="363"/>
        <v/>
      </c>
      <c r="M976" s="25" t="str">
        <f>IF(I976="","-",IFERROR(VLOOKUP(L976,Segédlisták!$B$3:$C$18,2,0),"-"))</f>
        <v>-</v>
      </c>
      <c r="N976" s="42" t="str">
        <f t="shared" si="364"/>
        <v>-</v>
      </c>
      <c r="O976" s="43"/>
      <c r="P976" s="44" t="str">
        <f t="shared" si="380"/>
        <v>-</v>
      </c>
      <c r="Q976" s="7" t="s">
        <v>1071</v>
      </c>
      <c r="R976" s="1"/>
      <c r="S976" s="1"/>
      <c r="T976" s="17" t="str">
        <f t="shared" si="365"/>
        <v>-</v>
      </c>
      <c r="U976" s="36" t="str">
        <f t="shared" ca="1" si="381"/>
        <v>-</v>
      </c>
      <c r="V976" s="37" t="str">
        <f t="shared" ca="1" si="382"/>
        <v>-</v>
      </c>
      <c r="W976" s="38" t="str">
        <f t="shared" si="383"/>
        <v>-</v>
      </c>
      <c r="X976" s="39" t="str">
        <f t="shared" si="384"/>
        <v>-</v>
      </c>
      <c r="Y976" s="36" t="str">
        <f t="shared" ca="1" si="385"/>
        <v>-</v>
      </c>
      <c r="Z976" s="37" t="str">
        <f t="shared" ca="1" si="386"/>
        <v>-</v>
      </c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39" t="str">
        <f t="shared" si="367"/>
        <v>-</v>
      </c>
      <c r="AN976" s="39" t="str">
        <f t="shared" si="368"/>
        <v>-</v>
      </c>
      <c r="AO976" s="39" t="str">
        <f t="shared" si="369"/>
        <v>-</v>
      </c>
      <c r="AP976" s="39" t="str">
        <f t="shared" si="370"/>
        <v>-</v>
      </c>
      <c r="AQ976" s="39" t="str">
        <f t="shared" si="371"/>
        <v>-</v>
      </c>
      <c r="AR976" s="39" t="str">
        <f t="shared" si="372"/>
        <v>-</v>
      </c>
      <c r="AS976" s="39" t="str">
        <f t="shared" si="373"/>
        <v>-</v>
      </c>
      <c r="AT976" s="39" t="str">
        <f t="shared" si="374"/>
        <v>-</v>
      </c>
      <c r="AU976" s="39" t="str">
        <f t="shared" si="375"/>
        <v>-</v>
      </c>
      <c r="AV976" s="39" t="str">
        <f t="shared" si="376"/>
        <v>-</v>
      </c>
      <c r="AW976" s="39" t="str">
        <f t="shared" si="377"/>
        <v>-</v>
      </c>
      <c r="AX976" s="39" t="str">
        <f t="shared" si="378"/>
        <v>-</v>
      </c>
      <c r="AY976" s="3"/>
      <c r="AZ976" s="26"/>
      <c r="BA976" s="26"/>
      <c r="BB976" s="34"/>
      <c r="BC976" s="26"/>
      <c r="BD976" s="34"/>
      <c r="BE976" s="34"/>
      <c r="BF976" s="34"/>
      <c r="BI976" s="26"/>
    </row>
    <row r="977" spans="1:61" s="4" customFormat="1" ht="13.9" customHeight="1" x14ac:dyDescent="0.25">
      <c r="A977" s="3"/>
      <c r="B977" s="9" t="s">
        <v>1037</v>
      </c>
      <c r="C977" s="5"/>
      <c r="D977" s="6"/>
      <c r="E977" s="7"/>
      <c r="F977" s="7"/>
      <c r="G977" s="7"/>
      <c r="H977" s="6"/>
      <c r="I977" s="6"/>
      <c r="J977" s="6">
        <f t="shared" si="379"/>
        <v>0</v>
      </c>
      <c r="K977" s="13" t="str">
        <f t="shared" si="366"/>
        <v>-</v>
      </c>
      <c r="L977" s="6" t="str">
        <f t="shared" si="363"/>
        <v/>
      </c>
      <c r="M977" s="25" t="str">
        <f>IF(I977="","-",IFERROR(VLOOKUP(L977,Segédlisták!$B$3:$C$18,2,0),"-"))</f>
        <v>-</v>
      </c>
      <c r="N977" s="42" t="str">
        <f t="shared" si="364"/>
        <v>-</v>
      </c>
      <c r="O977" s="43"/>
      <c r="P977" s="44" t="str">
        <f t="shared" si="380"/>
        <v>-</v>
      </c>
      <c r="Q977" s="7" t="s">
        <v>1071</v>
      </c>
      <c r="R977" s="1"/>
      <c r="S977" s="1"/>
      <c r="T977" s="17" t="str">
        <f t="shared" si="365"/>
        <v>-</v>
      </c>
      <c r="U977" s="36" t="str">
        <f t="shared" ca="1" si="381"/>
        <v>-</v>
      </c>
      <c r="V977" s="37" t="str">
        <f t="shared" ca="1" si="382"/>
        <v>-</v>
      </c>
      <c r="W977" s="38" t="str">
        <f t="shared" si="383"/>
        <v>-</v>
      </c>
      <c r="X977" s="39" t="str">
        <f t="shared" si="384"/>
        <v>-</v>
      </c>
      <c r="Y977" s="36" t="str">
        <f t="shared" ca="1" si="385"/>
        <v>-</v>
      </c>
      <c r="Z977" s="37" t="str">
        <f t="shared" ca="1" si="386"/>
        <v>-</v>
      </c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39" t="str">
        <f t="shared" si="367"/>
        <v>-</v>
      </c>
      <c r="AN977" s="39" t="str">
        <f t="shared" si="368"/>
        <v>-</v>
      </c>
      <c r="AO977" s="39" t="str">
        <f t="shared" si="369"/>
        <v>-</v>
      </c>
      <c r="AP977" s="39" t="str">
        <f t="shared" si="370"/>
        <v>-</v>
      </c>
      <c r="AQ977" s="39" t="str">
        <f t="shared" si="371"/>
        <v>-</v>
      </c>
      <c r="AR977" s="39" t="str">
        <f t="shared" si="372"/>
        <v>-</v>
      </c>
      <c r="AS977" s="39" t="str">
        <f t="shared" si="373"/>
        <v>-</v>
      </c>
      <c r="AT977" s="39" t="str">
        <f t="shared" si="374"/>
        <v>-</v>
      </c>
      <c r="AU977" s="39" t="str">
        <f t="shared" si="375"/>
        <v>-</v>
      </c>
      <c r="AV977" s="39" t="str">
        <f t="shared" si="376"/>
        <v>-</v>
      </c>
      <c r="AW977" s="39" t="str">
        <f t="shared" si="377"/>
        <v>-</v>
      </c>
      <c r="AX977" s="39" t="str">
        <f t="shared" si="378"/>
        <v>-</v>
      </c>
      <c r="AY977" s="3"/>
      <c r="AZ977" s="26"/>
      <c r="BA977" s="26"/>
      <c r="BB977" s="34"/>
      <c r="BC977" s="26"/>
      <c r="BD977" s="34"/>
      <c r="BE977" s="34"/>
      <c r="BF977" s="34"/>
      <c r="BI977" s="26"/>
    </row>
    <row r="978" spans="1:61" s="4" customFormat="1" ht="13.9" customHeight="1" x14ac:dyDescent="0.25">
      <c r="A978" s="3"/>
      <c r="B978" s="9" t="s">
        <v>1038</v>
      </c>
      <c r="C978" s="5"/>
      <c r="D978" s="6"/>
      <c r="E978" s="7"/>
      <c r="F978" s="7"/>
      <c r="G978" s="7"/>
      <c r="H978" s="6"/>
      <c r="I978" s="6"/>
      <c r="J978" s="6">
        <f t="shared" si="379"/>
        <v>0</v>
      </c>
      <c r="K978" s="13" t="str">
        <f t="shared" si="366"/>
        <v>-</v>
      </c>
      <c r="L978" s="6" t="str">
        <f t="shared" si="363"/>
        <v/>
      </c>
      <c r="M978" s="25" t="str">
        <f>IF(I978="","-",IFERROR(VLOOKUP(L978,Segédlisták!$B$3:$C$18,2,0),"-"))</f>
        <v>-</v>
      </c>
      <c r="N978" s="42" t="str">
        <f t="shared" si="364"/>
        <v>-</v>
      </c>
      <c r="O978" s="43"/>
      <c r="P978" s="44" t="str">
        <f t="shared" si="380"/>
        <v>-</v>
      </c>
      <c r="Q978" s="7" t="s">
        <v>1071</v>
      </c>
      <c r="R978" s="1"/>
      <c r="S978" s="1"/>
      <c r="T978" s="17" t="str">
        <f t="shared" si="365"/>
        <v>-</v>
      </c>
      <c r="U978" s="36" t="str">
        <f t="shared" ca="1" si="381"/>
        <v>-</v>
      </c>
      <c r="V978" s="37" t="str">
        <f t="shared" ca="1" si="382"/>
        <v>-</v>
      </c>
      <c r="W978" s="38" t="str">
        <f t="shared" si="383"/>
        <v>-</v>
      </c>
      <c r="X978" s="39" t="str">
        <f t="shared" si="384"/>
        <v>-</v>
      </c>
      <c r="Y978" s="36" t="str">
        <f t="shared" ca="1" si="385"/>
        <v>-</v>
      </c>
      <c r="Z978" s="37" t="str">
        <f t="shared" ca="1" si="386"/>
        <v>-</v>
      </c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39" t="str">
        <f t="shared" si="367"/>
        <v>-</v>
      </c>
      <c r="AN978" s="39" t="str">
        <f t="shared" si="368"/>
        <v>-</v>
      </c>
      <c r="AO978" s="39" t="str">
        <f t="shared" si="369"/>
        <v>-</v>
      </c>
      <c r="AP978" s="39" t="str">
        <f t="shared" si="370"/>
        <v>-</v>
      </c>
      <c r="AQ978" s="39" t="str">
        <f t="shared" si="371"/>
        <v>-</v>
      </c>
      <c r="AR978" s="39" t="str">
        <f t="shared" si="372"/>
        <v>-</v>
      </c>
      <c r="AS978" s="39" t="str">
        <f t="shared" si="373"/>
        <v>-</v>
      </c>
      <c r="AT978" s="39" t="str">
        <f t="shared" si="374"/>
        <v>-</v>
      </c>
      <c r="AU978" s="39" t="str">
        <f t="shared" si="375"/>
        <v>-</v>
      </c>
      <c r="AV978" s="39" t="str">
        <f t="shared" si="376"/>
        <v>-</v>
      </c>
      <c r="AW978" s="39" t="str">
        <f t="shared" si="377"/>
        <v>-</v>
      </c>
      <c r="AX978" s="39" t="str">
        <f t="shared" si="378"/>
        <v>-</v>
      </c>
      <c r="AY978" s="3"/>
      <c r="AZ978" s="26"/>
      <c r="BA978" s="26"/>
      <c r="BB978" s="34"/>
      <c r="BC978" s="26"/>
      <c r="BD978" s="34"/>
      <c r="BE978" s="34"/>
      <c r="BF978" s="34"/>
      <c r="BI978" s="26"/>
    </row>
    <row r="979" spans="1:61" s="4" customFormat="1" ht="13.9" customHeight="1" x14ac:dyDescent="0.25">
      <c r="A979" s="3"/>
      <c r="B979" s="9" t="s">
        <v>1039</v>
      </c>
      <c r="C979" s="5"/>
      <c r="D979" s="6"/>
      <c r="E979" s="7"/>
      <c r="F979" s="7"/>
      <c r="G979" s="7"/>
      <c r="H979" s="6"/>
      <c r="I979" s="6"/>
      <c r="J979" s="6">
        <f t="shared" si="379"/>
        <v>0</v>
      </c>
      <c r="K979" s="13" t="str">
        <f t="shared" si="366"/>
        <v>-</v>
      </c>
      <c r="L979" s="6" t="str">
        <f t="shared" si="363"/>
        <v/>
      </c>
      <c r="M979" s="25" t="str">
        <f>IF(I979="","-",IFERROR(VLOOKUP(L979,Segédlisták!$B$3:$C$18,2,0),"-"))</f>
        <v>-</v>
      </c>
      <c r="N979" s="42" t="str">
        <f t="shared" si="364"/>
        <v>-</v>
      </c>
      <c r="O979" s="43"/>
      <c r="P979" s="44" t="str">
        <f t="shared" si="380"/>
        <v>-</v>
      </c>
      <c r="Q979" s="7" t="s">
        <v>1071</v>
      </c>
      <c r="R979" s="1"/>
      <c r="S979" s="1"/>
      <c r="T979" s="17" t="str">
        <f t="shared" si="365"/>
        <v>-</v>
      </c>
      <c r="U979" s="36" t="str">
        <f t="shared" ca="1" si="381"/>
        <v>-</v>
      </c>
      <c r="V979" s="37" t="str">
        <f t="shared" ca="1" si="382"/>
        <v>-</v>
      </c>
      <c r="W979" s="38" t="str">
        <f t="shared" si="383"/>
        <v>-</v>
      </c>
      <c r="X979" s="39" t="str">
        <f t="shared" si="384"/>
        <v>-</v>
      </c>
      <c r="Y979" s="36" t="str">
        <f t="shared" ca="1" si="385"/>
        <v>-</v>
      </c>
      <c r="Z979" s="37" t="str">
        <f t="shared" ca="1" si="386"/>
        <v>-</v>
      </c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39" t="str">
        <f t="shared" si="367"/>
        <v>-</v>
      </c>
      <c r="AN979" s="39" t="str">
        <f t="shared" si="368"/>
        <v>-</v>
      </c>
      <c r="AO979" s="39" t="str">
        <f t="shared" si="369"/>
        <v>-</v>
      </c>
      <c r="AP979" s="39" t="str">
        <f t="shared" si="370"/>
        <v>-</v>
      </c>
      <c r="AQ979" s="39" t="str">
        <f t="shared" si="371"/>
        <v>-</v>
      </c>
      <c r="AR979" s="39" t="str">
        <f t="shared" si="372"/>
        <v>-</v>
      </c>
      <c r="AS979" s="39" t="str">
        <f t="shared" si="373"/>
        <v>-</v>
      </c>
      <c r="AT979" s="39" t="str">
        <f t="shared" si="374"/>
        <v>-</v>
      </c>
      <c r="AU979" s="39" t="str">
        <f t="shared" si="375"/>
        <v>-</v>
      </c>
      <c r="AV979" s="39" t="str">
        <f t="shared" si="376"/>
        <v>-</v>
      </c>
      <c r="AW979" s="39" t="str">
        <f t="shared" si="377"/>
        <v>-</v>
      </c>
      <c r="AX979" s="39" t="str">
        <f t="shared" si="378"/>
        <v>-</v>
      </c>
      <c r="AY979" s="3"/>
      <c r="AZ979" s="26"/>
      <c r="BA979" s="26"/>
      <c r="BB979" s="34"/>
      <c r="BC979" s="26"/>
      <c r="BD979" s="34"/>
      <c r="BE979" s="34"/>
      <c r="BF979" s="34"/>
      <c r="BI979" s="26"/>
    </row>
    <row r="980" spans="1:61" s="4" customFormat="1" ht="13.9" customHeight="1" x14ac:dyDescent="0.25">
      <c r="A980" s="3"/>
      <c r="B980" s="9" t="s">
        <v>1040</v>
      </c>
      <c r="C980" s="5"/>
      <c r="D980" s="6"/>
      <c r="E980" s="7"/>
      <c r="F980" s="7"/>
      <c r="G980" s="7"/>
      <c r="H980" s="6"/>
      <c r="I980" s="6"/>
      <c r="J980" s="6">
        <f t="shared" si="379"/>
        <v>0</v>
      </c>
      <c r="K980" s="13" t="str">
        <f t="shared" si="366"/>
        <v>-</v>
      </c>
      <c r="L980" s="6" t="str">
        <f t="shared" si="363"/>
        <v/>
      </c>
      <c r="M980" s="25" t="str">
        <f>IF(I980="","-",IFERROR(VLOOKUP(L980,Segédlisták!$B$3:$C$18,2,0),"-"))</f>
        <v>-</v>
      </c>
      <c r="N980" s="42" t="str">
        <f t="shared" si="364"/>
        <v>-</v>
      </c>
      <c r="O980" s="43"/>
      <c r="P980" s="44" t="str">
        <f t="shared" si="380"/>
        <v>-</v>
      </c>
      <c r="Q980" s="7" t="s">
        <v>1071</v>
      </c>
      <c r="R980" s="1"/>
      <c r="S980" s="1"/>
      <c r="T980" s="17" t="str">
        <f t="shared" si="365"/>
        <v>-</v>
      </c>
      <c r="U980" s="36" t="str">
        <f t="shared" ca="1" si="381"/>
        <v>-</v>
      </c>
      <c r="V980" s="37" t="str">
        <f t="shared" ca="1" si="382"/>
        <v>-</v>
      </c>
      <c r="W980" s="38" t="str">
        <f t="shared" si="383"/>
        <v>-</v>
      </c>
      <c r="X980" s="39" t="str">
        <f t="shared" si="384"/>
        <v>-</v>
      </c>
      <c r="Y980" s="36" t="str">
        <f t="shared" ca="1" si="385"/>
        <v>-</v>
      </c>
      <c r="Z980" s="37" t="str">
        <f t="shared" ca="1" si="386"/>
        <v>-</v>
      </c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39" t="str">
        <f t="shared" si="367"/>
        <v>-</v>
      </c>
      <c r="AN980" s="39" t="str">
        <f t="shared" si="368"/>
        <v>-</v>
      </c>
      <c r="AO980" s="39" t="str">
        <f t="shared" si="369"/>
        <v>-</v>
      </c>
      <c r="AP980" s="39" t="str">
        <f t="shared" si="370"/>
        <v>-</v>
      </c>
      <c r="AQ980" s="39" t="str">
        <f t="shared" si="371"/>
        <v>-</v>
      </c>
      <c r="AR980" s="39" t="str">
        <f t="shared" si="372"/>
        <v>-</v>
      </c>
      <c r="AS980" s="39" t="str">
        <f t="shared" si="373"/>
        <v>-</v>
      </c>
      <c r="AT980" s="39" t="str">
        <f t="shared" si="374"/>
        <v>-</v>
      </c>
      <c r="AU980" s="39" t="str">
        <f t="shared" si="375"/>
        <v>-</v>
      </c>
      <c r="AV980" s="39" t="str">
        <f t="shared" si="376"/>
        <v>-</v>
      </c>
      <c r="AW980" s="39" t="str">
        <f t="shared" si="377"/>
        <v>-</v>
      </c>
      <c r="AX980" s="39" t="str">
        <f t="shared" si="378"/>
        <v>-</v>
      </c>
      <c r="AY980" s="3"/>
      <c r="AZ980" s="26"/>
      <c r="BA980" s="26"/>
      <c r="BB980" s="34"/>
      <c r="BC980" s="26"/>
      <c r="BD980" s="34"/>
      <c r="BE980" s="34"/>
      <c r="BF980" s="34"/>
      <c r="BI980" s="26"/>
    </row>
    <row r="981" spans="1:61" s="4" customFormat="1" ht="13.9" customHeight="1" x14ac:dyDescent="0.25">
      <c r="A981" s="3"/>
      <c r="B981" s="9" t="s">
        <v>1041</v>
      </c>
      <c r="C981" s="5"/>
      <c r="D981" s="6"/>
      <c r="E981" s="7"/>
      <c r="F981" s="7"/>
      <c r="G981" s="7"/>
      <c r="H981" s="6"/>
      <c r="I981" s="6"/>
      <c r="J981" s="6">
        <f t="shared" si="379"/>
        <v>0</v>
      </c>
      <c r="K981" s="13" t="str">
        <f t="shared" si="366"/>
        <v>-</v>
      </c>
      <c r="L981" s="6" t="str">
        <f t="shared" si="363"/>
        <v/>
      </c>
      <c r="M981" s="25" t="str">
        <f>IF(I981="","-",IFERROR(VLOOKUP(L981,Segédlisták!$B$3:$C$18,2,0),"-"))</f>
        <v>-</v>
      </c>
      <c r="N981" s="42" t="str">
        <f t="shared" si="364"/>
        <v>-</v>
      </c>
      <c r="O981" s="43"/>
      <c r="P981" s="44" t="str">
        <f t="shared" si="380"/>
        <v>-</v>
      </c>
      <c r="Q981" s="7" t="s">
        <v>1071</v>
      </c>
      <c r="R981" s="1"/>
      <c r="S981" s="1"/>
      <c r="T981" s="17" t="str">
        <f t="shared" si="365"/>
        <v>-</v>
      </c>
      <c r="U981" s="36" t="str">
        <f t="shared" ca="1" si="381"/>
        <v>-</v>
      </c>
      <c r="V981" s="37" t="str">
        <f t="shared" ca="1" si="382"/>
        <v>-</v>
      </c>
      <c r="W981" s="38" t="str">
        <f t="shared" si="383"/>
        <v>-</v>
      </c>
      <c r="X981" s="39" t="str">
        <f t="shared" si="384"/>
        <v>-</v>
      </c>
      <c r="Y981" s="36" t="str">
        <f t="shared" ca="1" si="385"/>
        <v>-</v>
      </c>
      <c r="Z981" s="37" t="str">
        <f t="shared" ca="1" si="386"/>
        <v>-</v>
      </c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39" t="str">
        <f t="shared" si="367"/>
        <v>-</v>
      </c>
      <c r="AN981" s="39" t="str">
        <f t="shared" si="368"/>
        <v>-</v>
      </c>
      <c r="AO981" s="39" t="str">
        <f t="shared" si="369"/>
        <v>-</v>
      </c>
      <c r="AP981" s="39" t="str">
        <f t="shared" si="370"/>
        <v>-</v>
      </c>
      <c r="AQ981" s="39" t="str">
        <f t="shared" si="371"/>
        <v>-</v>
      </c>
      <c r="AR981" s="39" t="str">
        <f t="shared" si="372"/>
        <v>-</v>
      </c>
      <c r="AS981" s="39" t="str">
        <f t="shared" si="373"/>
        <v>-</v>
      </c>
      <c r="AT981" s="39" t="str">
        <f t="shared" si="374"/>
        <v>-</v>
      </c>
      <c r="AU981" s="39" t="str">
        <f t="shared" si="375"/>
        <v>-</v>
      </c>
      <c r="AV981" s="39" t="str">
        <f t="shared" si="376"/>
        <v>-</v>
      </c>
      <c r="AW981" s="39" t="str">
        <f t="shared" si="377"/>
        <v>-</v>
      </c>
      <c r="AX981" s="39" t="str">
        <f t="shared" si="378"/>
        <v>-</v>
      </c>
      <c r="AY981" s="3"/>
      <c r="AZ981" s="26"/>
      <c r="BA981" s="26"/>
      <c r="BB981" s="34"/>
      <c r="BC981" s="26"/>
      <c r="BD981" s="34"/>
      <c r="BE981" s="34"/>
      <c r="BF981" s="34"/>
      <c r="BI981" s="26"/>
    </row>
    <row r="982" spans="1:61" s="4" customFormat="1" ht="13.9" customHeight="1" x14ac:dyDescent="0.25">
      <c r="A982" s="3"/>
      <c r="B982" s="9" t="s">
        <v>1042</v>
      </c>
      <c r="C982" s="5"/>
      <c r="D982" s="6"/>
      <c r="E982" s="7"/>
      <c r="F982" s="7"/>
      <c r="G982" s="7"/>
      <c r="H982" s="6"/>
      <c r="I982" s="6"/>
      <c r="J982" s="6">
        <f t="shared" si="379"/>
        <v>0</v>
      </c>
      <c r="K982" s="13" t="str">
        <f t="shared" si="366"/>
        <v>-</v>
      </c>
      <c r="L982" s="6" t="str">
        <f t="shared" si="363"/>
        <v/>
      </c>
      <c r="M982" s="25" t="str">
        <f>IF(I982="","-",IFERROR(VLOOKUP(L982,Segédlisták!$B$3:$C$18,2,0),"-"))</f>
        <v>-</v>
      </c>
      <c r="N982" s="42" t="str">
        <f t="shared" si="364"/>
        <v>-</v>
      </c>
      <c r="O982" s="43"/>
      <c r="P982" s="44" t="str">
        <f t="shared" si="380"/>
        <v>-</v>
      </c>
      <c r="Q982" s="7" t="s">
        <v>1071</v>
      </c>
      <c r="R982" s="1"/>
      <c r="S982" s="1"/>
      <c r="T982" s="17" t="str">
        <f t="shared" si="365"/>
        <v>-</v>
      </c>
      <c r="U982" s="36" t="str">
        <f t="shared" ca="1" si="381"/>
        <v>-</v>
      </c>
      <c r="V982" s="37" t="str">
        <f t="shared" ca="1" si="382"/>
        <v>-</v>
      </c>
      <c r="W982" s="38" t="str">
        <f t="shared" si="383"/>
        <v>-</v>
      </c>
      <c r="X982" s="39" t="str">
        <f t="shared" si="384"/>
        <v>-</v>
      </c>
      <c r="Y982" s="36" t="str">
        <f t="shared" ca="1" si="385"/>
        <v>-</v>
      </c>
      <c r="Z982" s="37" t="str">
        <f t="shared" ca="1" si="386"/>
        <v>-</v>
      </c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39" t="str">
        <f t="shared" si="367"/>
        <v>-</v>
      </c>
      <c r="AN982" s="39" t="str">
        <f t="shared" si="368"/>
        <v>-</v>
      </c>
      <c r="AO982" s="39" t="str">
        <f t="shared" si="369"/>
        <v>-</v>
      </c>
      <c r="AP982" s="39" t="str">
        <f t="shared" si="370"/>
        <v>-</v>
      </c>
      <c r="AQ982" s="39" t="str">
        <f t="shared" si="371"/>
        <v>-</v>
      </c>
      <c r="AR982" s="39" t="str">
        <f t="shared" si="372"/>
        <v>-</v>
      </c>
      <c r="AS982" s="39" t="str">
        <f t="shared" si="373"/>
        <v>-</v>
      </c>
      <c r="AT982" s="39" t="str">
        <f t="shared" si="374"/>
        <v>-</v>
      </c>
      <c r="AU982" s="39" t="str">
        <f t="shared" si="375"/>
        <v>-</v>
      </c>
      <c r="AV982" s="39" t="str">
        <f t="shared" si="376"/>
        <v>-</v>
      </c>
      <c r="AW982" s="39" t="str">
        <f t="shared" si="377"/>
        <v>-</v>
      </c>
      <c r="AX982" s="39" t="str">
        <f t="shared" si="378"/>
        <v>-</v>
      </c>
      <c r="AY982" s="3"/>
      <c r="AZ982" s="26"/>
      <c r="BA982" s="26"/>
      <c r="BB982" s="34"/>
      <c r="BC982" s="26"/>
      <c r="BD982" s="34"/>
      <c r="BE982" s="34"/>
      <c r="BF982" s="34"/>
      <c r="BI982" s="26"/>
    </row>
    <row r="983" spans="1:61" s="4" customFormat="1" ht="13.9" customHeight="1" x14ac:dyDescent="0.25">
      <c r="A983" s="3"/>
      <c r="B983" s="9" t="s">
        <v>1043</v>
      </c>
      <c r="C983" s="5"/>
      <c r="D983" s="6"/>
      <c r="E983" s="7"/>
      <c r="F983" s="7"/>
      <c r="G983" s="7"/>
      <c r="H983" s="6"/>
      <c r="I983" s="6"/>
      <c r="J983" s="6">
        <f t="shared" si="379"/>
        <v>0</v>
      </c>
      <c r="K983" s="13" t="str">
        <f t="shared" si="366"/>
        <v>-</v>
      </c>
      <c r="L983" s="6" t="str">
        <f t="shared" si="363"/>
        <v/>
      </c>
      <c r="M983" s="25" t="str">
        <f>IF(I983="","-",IFERROR(VLOOKUP(L983,Segédlisták!$B$3:$C$18,2,0),"-"))</f>
        <v>-</v>
      </c>
      <c r="N983" s="42" t="str">
        <f t="shared" si="364"/>
        <v>-</v>
      </c>
      <c r="O983" s="43"/>
      <c r="P983" s="44" t="str">
        <f t="shared" si="380"/>
        <v>-</v>
      </c>
      <c r="Q983" s="7" t="s">
        <v>1071</v>
      </c>
      <c r="R983" s="1"/>
      <c r="S983" s="1"/>
      <c r="T983" s="17" t="str">
        <f t="shared" si="365"/>
        <v>-</v>
      </c>
      <c r="U983" s="36" t="str">
        <f t="shared" ca="1" si="381"/>
        <v>-</v>
      </c>
      <c r="V983" s="37" t="str">
        <f t="shared" ca="1" si="382"/>
        <v>-</v>
      </c>
      <c r="W983" s="38" t="str">
        <f t="shared" si="383"/>
        <v>-</v>
      </c>
      <c r="X983" s="39" t="str">
        <f t="shared" si="384"/>
        <v>-</v>
      </c>
      <c r="Y983" s="36" t="str">
        <f t="shared" ca="1" si="385"/>
        <v>-</v>
      </c>
      <c r="Z983" s="37" t="str">
        <f t="shared" ca="1" si="386"/>
        <v>-</v>
      </c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39" t="str">
        <f t="shared" si="367"/>
        <v>-</v>
      </c>
      <c r="AN983" s="39" t="str">
        <f t="shared" si="368"/>
        <v>-</v>
      </c>
      <c r="AO983" s="39" t="str">
        <f t="shared" si="369"/>
        <v>-</v>
      </c>
      <c r="AP983" s="39" t="str">
        <f t="shared" si="370"/>
        <v>-</v>
      </c>
      <c r="AQ983" s="39" t="str">
        <f t="shared" si="371"/>
        <v>-</v>
      </c>
      <c r="AR983" s="39" t="str">
        <f t="shared" si="372"/>
        <v>-</v>
      </c>
      <c r="AS983" s="39" t="str">
        <f t="shared" si="373"/>
        <v>-</v>
      </c>
      <c r="AT983" s="39" t="str">
        <f t="shared" si="374"/>
        <v>-</v>
      </c>
      <c r="AU983" s="39" t="str">
        <f t="shared" si="375"/>
        <v>-</v>
      </c>
      <c r="AV983" s="39" t="str">
        <f t="shared" si="376"/>
        <v>-</v>
      </c>
      <c r="AW983" s="39" t="str">
        <f t="shared" si="377"/>
        <v>-</v>
      </c>
      <c r="AX983" s="39" t="str">
        <f t="shared" si="378"/>
        <v>-</v>
      </c>
      <c r="AY983" s="3"/>
      <c r="AZ983" s="26"/>
      <c r="BA983" s="26"/>
      <c r="BB983" s="34"/>
      <c r="BC983" s="26"/>
      <c r="BD983" s="34"/>
      <c r="BE983" s="34"/>
      <c r="BF983" s="34"/>
      <c r="BI983" s="26"/>
    </row>
    <row r="984" spans="1:61" s="4" customFormat="1" ht="13.9" customHeight="1" x14ac:dyDescent="0.25">
      <c r="A984" s="3"/>
      <c r="B984" s="9" t="s">
        <v>1044</v>
      </c>
      <c r="C984" s="5"/>
      <c r="D984" s="6"/>
      <c r="E984" s="7"/>
      <c r="F984" s="7"/>
      <c r="G984" s="7"/>
      <c r="H984" s="6"/>
      <c r="I984" s="6"/>
      <c r="J984" s="6">
        <f t="shared" si="379"/>
        <v>0</v>
      </c>
      <c r="K984" s="13" t="str">
        <f t="shared" si="366"/>
        <v>-</v>
      </c>
      <c r="L984" s="6" t="str">
        <f t="shared" si="363"/>
        <v/>
      </c>
      <c r="M984" s="25" t="str">
        <f>IF(I984="","-",IFERROR(VLOOKUP(L984,Segédlisták!$B$3:$C$18,2,0),"-"))</f>
        <v>-</v>
      </c>
      <c r="N984" s="42" t="str">
        <f t="shared" si="364"/>
        <v>-</v>
      </c>
      <c r="O984" s="43"/>
      <c r="P984" s="44" t="str">
        <f t="shared" si="380"/>
        <v>-</v>
      </c>
      <c r="Q984" s="7" t="s">
        <v>1071</v>
      </c>
      <c r="R984" s="1"/>
      <c r="S984" s="1"/>
      <c r="T984" s="17" t="str">
        <f t="shared" si="365"/>
        <v>-</v>
      </c>
      <c r="U984" s="36" t="str">
        <f t="shared" ca="1" si="381"/>
        <v>-</v>
      </c>
      <c r="V984" s="37" t="str">
        <f t="shared" ca="1" si="382"/>
        <v>-</v>
      </c>
      <c r="W984" s="38" t="str">
        <f t="shared" si="383"/>
        <v>-</v>
      </c>
      <c r="X984" s="39" t="str">
        <f t="shared" si="384"/>
        <v>-</v>
      </c>
      <c r="Y984" s="36" t="str">
        <f t="shared" ca="1" si="385"/>
        <v>-</v>
      </c>
      <c r="Z984" s="37" t="str">
        <f t="shared" ca="1" si="386"/>
        <v>-</v>
      </c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39" t="str">
        <f t="shared" si="367"/>
        <v>-</v>
      </c>
      <c r="AN984" s="39" t="str">
        <f t="shared" si="368"/>
        <v>-</v>
      </c>
      <c r="AO984" s="39" t="str">
        <f t="shared" si="369"/>
        <v>-</v>
      </c>
      <c r="AP984" s="39" t="str">
        <f t="shared" si="370"/>
        <v>-</v>
      </c>
      <c r="AQ984" s="39" t="str">
        <f t="shared" si="371"/>
        <v>-</v>
      </c>
      <c r="AR984" s="39" t="str">
        <f t="shared" si="372"/>
        <v>-</v>
      </c>
      <c r="AS984" s="39" t="str">
        <f t="shared" si="373"/>
        <v>-</v>
      </c>
      <c r="AT984" s="39" t="str">
        <f t="shared" si="374"/>
        <v>-</v>
      </c>
      <c r="AU984" s="39" t="str">
        <f t="shared" si="375"/>
        <v>-</v>
      </c>
      <c r="AV984" s="39" t="str">
        <f t="shared" si="376"/>
        <v>-</v>
      </c>
      <c r="AW984" s="39" t="str">
        <f t="shared" si="377"/>
        <v>-</v>
      </c>
      <c r="AX984" s="39" t="str">
        <f t="shared" si="378"/>
        <v>-</v>
      </c>
      <c r="AY984" s="3"/>
      <c r="AZ984" s="26"/>
      <c r="BA984" s="26"/>
      <c r="BB984" s="34"/>
      <c r="BC984" s="26"/>
      <c r="BD984" s="34"/>
      <c r="BE984" s="34"/>
      <c r="BF984" s="34"/>
      <c r="BI984" s="26"/>
    </row>
    <row r="985" spans="1:61" s="4" customFormat="1" ht="13.9" customHeight="1" x14ac:dyDescent="0.25">
      <c r="A985" s="3"/>
      <c r="B985" s="9" t="s">
        <v>1045</v>
      </c>
      <c r="C985" s="5"/>
      <c r="D985" s="6"/>
      <c r="E985" s="7"/>
      <c r="F985" s="7"/>
      <c r="G985" s="7"/>
      <c r="H985" s="6"/>
      <c r="I985" s="6"/>
      <c r="J985" s="6">
        <f t="shared" si="379"/>
        <v>0</v>
      </c>
      <c r="K985" s="13" t="str">
        <f t="shared" si="366"/>
        <v>-</v>
      </c>
      <c r="L985" s="6" t="str">
        <f t="shared" si="363"/>
        <v/>
      </c>
      <c r="M985" s="25" t="str">
        <f>IF(I985="","-",IFERROR(VLOOKUP(L985,Segédlisták!$B$3:$C$18,2,0),"-"))</f>
        <v>-</v>
      </c>
      <c r="N985" s="42" t="str">
        <f t="shared" si="364"/>
        <v>-</v>
      </c>
      <c r="O985" s="43"/>
      <c r="P985" s="44" t="str">
        <f t="shared" si="380"/>
        <v>-</v>
      </c>
      <c r="Q985" s="7" t="s">
        <v>1071</v>
      </c>
      <c r="R985" s="1"/>
      <c r="S985" s="1"/>
      <c r="T985" s="17" t="str">
        <f t="shared" si="365"/>
        <v>-</v>
      </c>
      <c r="U985" s="36" t="str">
        <f t="shared" ca="1" si="381"/>
        <v>-</v>
      </c>
      <c r="V985" s="37" t="str">
        <f t="shared" ca="1" si="382"/>
        <v>-</v>
      </c>
      <c r="W985" s="38" t="str">
        <f t="shared" si="383"/>
        <v>-</v>
      </c>
      <c r="X985" s="39" t="str">
        <f t="shared" si="384"/>
        <v>-</v>
      </c>
      <c r="Y985" s="36" t="str">
        <f t="shared" ca="1" si="385"/>
        <v>-</v>
      </c>
      <c r="Z985" s="37" t="str">
        <f t="shared" ca="1" si="386"/>
        <v>-</v>
      </c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39" t="str">
        <f t="shared" si="367"/>
        <v>-</v>
      </c>
      <c r="AN985" s="39" t="str">
        <f t="shared" si="368"/>
        <v>-</v>
      </c>
      <c r="AO985" s="39" t="str">
        <f t="shared" si="369"/>
        <v>-</v>
      </c>
      <c r="AP985" s="39" t="str">
        <f t="shared" si="370"/>
        <v>-</v>
      </c>
      <c r="AQ985" s="39" t="str">
        <f t="shared" si="371"/>
        <v>-</v>
      </c>
      <c r="AR985" s="39" t="str">
        <f t="shared" si="372"/>
        <v>-</v>
      </c>
      <c r="AS985" s="39" t="str">
        <f t="shared" si="373"/>
        <v>-</v>
      </c>
      <c r="AT985" s="39" t="str">
        <f t="shared" si="374"/>
        <v>-</v>
      </c>
      <c r="AU985" s="39" t="str">
        <f t="shared" si="375"/>
        <v>-</v>
      </c>
      <c r="AV985" s="39" t="str">
        <f t="shared" si="376"/>
        <v>-</v>
      </c>
      <c r="AW985" s="39" t="str">
        <f t="shared" si="377"/>
        <v>-</v>
      </c>
      <c r="AX985" s="39" t="str">
        <f t="shared" si="378"/>
        <v>-</v>
      </c>
      <c r="AY985" s="3"/>
      <c r="AZ985" s="26"/>
      <c r="BA985" s="26"/>
      <c r="BB985" s="34"/>
      <c r="BC985" s="26"/>
      <c r="BD985" s="34"/>
      <c r="BE985" s="34"/>
      <c r="BF985" s="34"/>
      <c r="BI985" s="26"/>
    </row>
    <row r="986" spans="1:61" s="4" customFormat="1" ht="13.9" customHeight="1" x14ac:dyDescent="0.25">
      <c r="A986" s="3"/>
      <c r="B986" s="9" t="s">
        <v>1046</v>
      </c>
      <c r="C986" s="5"/>
      <c r="D986" s="6"/>
      <c r="E986" s="7"/>
      <c r="F986" s="7"/>
      <c r="G986" s="7"/>
      <c r="H986" s="6"/>
      <c r="I986" s="6"/>
      <c r="J986" s="6">
        <f t="shared" si="379"/>
        <v>0</v>
      </c>
      <c r="K986" s="13" t="str">
        <f t="shared" si="366"/>
        <v>-</v>
      </c>
      <c r="L986" s="6" t="str">
        <f t="shared" si="363"/>
        <v/>
      </c>
      <c r="M986" s="25" t="str">
        <f>IF(I986="","-",IFERROR(VLOOKUP(L986,Segédlisták!$B$3:$C$18,2,0),"-"))</f>
        <v>-</v>
      </c>
      <c r="N986" s="42" t="str">
        <f t="shared" si="364"/>
        <v>-</v>
      </c>
      <c r="O986" s="43"/>
      <c r="P986" s="44" t="str">
        <f t="shared" si="380"/>
        <v>-</v>
      </c>
      <c r="Q986" s="7" t="s">
        <v>1071</v>
      </c>
      <c r="R986" s="1"/>
      <c r="S986" s="1"/>
      <c r="T986" s="17" t="str">
        <f t="shared" si="365"/>
        <v>-</v>
      </c>
      <c r="U986" s="36" t="str">
        <f t="shared" ca="1" si="381"/>
        <v>-</v>
      </c>
      <c r="V986" s="37" t="str">
        <f t="shared" ca="1" si="382"/>
        <v>-</v>
      </c>
      <c r="W986" s="38" t="str">
        <f t="shared" si="383"/>
        <v>-</v>
      </c>
      <c r="X986" s="39" t="str">
        <f t="shared" si="384"/>
        <v>-</v>
      </c>
      <c r="Y986" s="36" t="str">
        <f t="shared" ca="1" si="385"/>
        <v>-</v>
      </c>
      <c r="Z986" s="37" t="str">
        <f t="shared" ca="1" si="386"/>
        <v>-</v>
      </c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39" t="str">
        <f t="shared" si="367"/>
        <v>-</v>
      </c>
      <c r="AN986" s="39" t="str">
        <f t="shared" si="368"/>
        <v>-</v>
      </c>
      <c r="AO986" s="39" t="str">
        <f t="shared" si="369"/>
        <v>-</v>
      </c>
      <c r="AP986" s="39" t="str">
        <f t="shared" si="370"/>
        <v>-</v>
      </c>
      <c r="AQ986" s="39" t="str">
        <f t="shared" si="371"/>
        <v>-</v>
      </c>
      <c r="AR986" s="39" t="str">
        <f t="shared" si="372"/>
        <v>-</v>
      </c>
      <c r="AS986" s="39" t="str">
        <f t="shared" si="373"/>
        <v>-</v>
      </c>
      <c r="AT986" s="39" t="str">
        <f t="shared" si="374"/>
        <v>-</v>
      </c>
      <c r="AU986" s="39" t="str">
        <f t="shared" si="375"/>
        <v>-</v>
      </c>
      <c r="AV986" s="39" t="str">
        <f t="shared" si="376"/>
        <v>-</v>
      </c>
      <c r="AW986" s="39" t="str">
        <f t="shared" si="377"/>
        <v>-</v>
      </c>
      <c r="AX986" s="39" t="str">
        <f t="shared" si="378"/>
        <v>-</v>
      </c>
      <c r="AY986" s="3"/>
      <c r="AZ986" s="26"/>
      <c r="BA986" s="26"/>
      <c r="BB986" s="34"/>
      <c r="BC986" s="26"/>
      <c r="BD986" s="34"/>
      <c r="BE986" s="34"/>
      <c r="BF986" s="34"/>
      <c r="BI986" s="26"/>
    </row>
    <row r="987" spans="1:61" s="4" customFormat="1" ht="13.9" customHeight="1" x14ac:dyDescent="0.25">
      <c r="A987" s="3"/>
      <c r="B987" s="9" t="s">
        <v>1047</v>
      </c>
      <c r="C987" s="5"/>
      <c r="D987" s="6"/>
      <c r="E987" s="7"/>
      <c r="F987" s="7"/>
      <c r="G987" s="7"/>
      <c r="H987" s="6"/>
      <c r="I987" s="6"/>
      <c r="J987" s="6">
        <f t="shared" si="379"/>
        <v>0</v>
      </c>
      <c r="K987" s="13" t="str">
        <f t="shared" si="366"/>
        <v>-</v>
      </c>
      <c r="L987" s="6" t="str">
        <f t="shared" si="363"/>
        <v/>
      </c>
      <c r="M987" s="25" t="str">
        <f>IF(I987="","-",IFERROR(VLOOKUP(L987,Segédlisták!$B$3:$C$18,2,0),"-"))</f>
        <v>-</v>
      </c>
      <c r="N987" s="42" t="str">
        <f t="shared" si="364"/>
        <v>-</v>
      </c>
      <c r="O987" s="43"/>
      <c r="P987" s="44" t="str">
        <f t="shared" si="380"/>
        <v>-</v>
      </c>
      <c r="Q987" s="7" t="s">
        <v>1071</v>
      </c>
      <c r="R987" s="1"/>
      <c r="S987" s="1"/>
      <c r="T987" s="17" t="str">
        <f t="shared" si="365"/>
        <v>-</v>
      </c>
      <c r="U987" s="36" t="str">
        <f t="shared" ca="1" si="381"/>
        <v>-</v>
      </c>
      <c r="V987" s="37" t="str">
        <f t="shared" ca="1" si="382"/>
        <v>-</v>
      </c>
      <c r="W987" s="38" t="str">
        <f t="shared" si="383"/>
        <v>-</v>
      </c>
      <c r="X987" s="39" t="str">
        <f t="shared" si="384"/>
        <v>-</v>
      </c>
      <c r="Y987" s="36" t="str">
        <f t="shared" ca="1" si="385"/>
        <v>-</v>
      </c>
      <c r="Z987" s="37" t="str">
        <f t="shared" ca="1" si="386"/>
        <v>-</v>
      </c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39" t="str">
        <f t="shared" si="367"/>
        <v>-</v>
      </c>
      <c r="AN987" s="39" t="str">
        <f t="shared" si="368"/>
        <v>-</v>
      </c>
      <c r="AO987" s="39" t="str">
        <f t="shared" si="369"/>
        <v>-</v>
      </c>
      <c r="AP987" s="39" t="str">
        <f t="shared" si="370"/>
        <v>-</v>
      </c>
      <c r="AQ987" s="39" t="str">
        <f t="shared" si="371"/>
        <v>-</v>
      </c>
      <c r="AR987" s="39" t="str">
        <f t="shared" si="372"/>
        <v>-</v>
      </c>
      <c r="AS987" s="39" t="str">
        <f t="shared" si="373"/>
        <v>-</v>
      </c>
      <c r="AT987" s="39" t="str">
        <f t="shared" si="374"/>
        <v>-</v>
      </c>
      <c r="AU987" s="39" t="str">
        <f t="shared" si="375"/>
        <v>-</v>
      </c>
      <c r="AV987" s="39" t="str">
        <f t="shared" si="376"/>
        <v>-</v>
      </c>
      <c r="AW987" s="39" t="str">
        <f t="shared" si="377"/>
        <v>-</v>
      </c>
      <c r="AX987" s="39" t="str">
        <f t="shared" si="378"/>
        <v>-</v>
      </c>
      <c r="AY987" s="3"/>
      <c r="AZ987" s="26"/>
      <c r="BA987" s="26"/>
      <c r="BB987" s="34"/>
      <c r="BC987" s="26"/>
      <c r="BD987" s="34"/>
      <c r="BE987" s="34"/>
      <c r="BF987" s="34"/>
      <c r="BI987" s="26"/>
    </row>
    <row r="988" spans="1:61" s="4" customFormat="1" ht="13.9" customHeight="1" x14ac:dyDescent="0.25">
      <c r="A988" s="3"/>
      <c r="B988" s="9" t="s">
        <v>1048</v>
      </c>
      <c r="C988" s="5"/>
      <c r="D988" s="6"/>
      <c r="E988" s="7"/>
      <c r="F988" s="7"/>
      <c r="G988" s="7"/>
      <c r="H988" s="6"/>
      <c r="I988" s="6"/>
      <c r="J988" s="6">
        <f t="shared" si="379"/>
        <v>0</v>
      </c>
      <c r="K988" s="13" t="str">
        <f t="shared" si="366"/>
        <v>-</v>
      </c>
      <c r="L988" s="6" t="str">
        <f t="shared" si="363"/>
        <v/>
      </c>
      <c r="M988" s="25" t="str">
        <f>IF(I988="","-",IFERROR(VLOOKUP(L988,Segédlisták!$B$3:$C$18,2,0),"-"))</f>
        <v>-</v>
      </c>
      <c r="N988" s="42" t="str">
        <f t="shared" si="364"/>
        <v>-</v>
      </c>
      <c r="O988" s="43"/>
      <c r="P988" s="44" t="str">
        <f t="shared" si="380"/>
        <v>-</v>
      </c>
      <c r="Q988" s="7" t="s">
        <v>1071</v>
      </c>
      <c r="R988" s="1"/>
      <c r="S988" s="1"/>
      <c r="T988" s="17" t="str">
        <f t="shared" si="365"/>
        <v>-</v>
      </c>
      <c r="U988" s="36" t="str">
        <f t="shared" ca="1" si="381"/>
        <v>-</v>
      </c>
      <c r="V988" s="37" t="str">
        <f t="shared" ca="1" si="382"/>
        <v>-</v>
      </c>
      <c r="W988" s="38" t="str">
        <f t="shared" si="383"/>
        <v>-</v>
      </c>
      <c r="X988" s="39" t="str">
        <f t="shared" si="384"/>
        <v>-</v>
      </c>
      <c r="Y988" s="36" t="str">
        <f t="shared" ca="1" si="385"/>
        <v>-</v>
      </c>
      <c r="Z988" s="37" t="str">
        <f t="shared" ca="1" si="386"/>
        <v>-</v>
      </c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39" t="str">
        <f t="shared" si="367"/>
        <v>-</v>
      </c>
      <c r="AN988" s="39" t="str">
        <f t="shared" si="368"/>
        <v>-</v>
      </c>
      <c r="AO988" s="39" t="str">
        <f t="shared" si="369"/>
        <v>-</v>
      </c>
      <c r="AP988" s="39" t="str">
        <f t="shared" si="370"/>
        <v>-</v>
      </c>
      <c r="AQ988" s="39" t="str">
        <f t="shared" si="371"/>
        <v>-</v>
      </c>
      <c r="AR988" s="39" t="str">
        <f t="shared" si="372"/>
        <v>-</v>
      </c>
      <c r="AS988" s="39" t="str">
        <f t="shared" si="373"/>
        <v>-</v>
      </c>
      <c r="AT988" s="39" t="str">
        <f t="shared" si="374"/>
        <v>-</v>
      </c>
      <c r="AU988" s="39" t="str">
        <f t="shared" si="375"/>
        <v>-</v>
      </c>
      <c r="AV988" s="39" t="str">
        <f t="shared" si="376"/>
        <v>-</v>
      </c>
      <c r="AW988" s="39" t="str">
        <f t="shared" si="377"/>
        <v>-</v>
      </c>
      <c r="AX988" s="39" t="str">
        <f t="shared" si="378"/>
        <v>-</v>
      </c>
      <c r="AY988" s="3"/>
      <c r="AZ988" s="26"/>
      <c r="BA988" s="26"/>
      <c r="BB988" s="34"/>
      <c r="BC988" s="26"/>
      <c r="BD988" s="34"/>
      <c r="BE988" s="34"/>
      <c r="BF988" s="34"/>
      <c r="BI988" s="26"/>
    </row>
    <row r="989" spans="1:61" s="4" customFormat="1" ht="13.9" customHeight="1" x14ac:dyDescent="0.25">
      <c r="A989" s="3"/>
      <c r="B989" s="9" t="s">
        <v>1049</v>
      </c>
      <c r="C989" s="5"/>
      <c r="D989" s="6"/>
      <c r="E989" s="7"/>
      <c r="F989" s="7"/>
      <c r="G989" s="7"/>
      <c r="H989" s="6"/>
      <c r="I989" s="6"/>
      <c r="J989" s="6">
        <f t="shared" si="379"/>
        <v>0</v>
      </c>
      <c r="K989" s="13" t="str">
        <f t="shared" si="366"/>
        <v>-</v>
      </c>
      <c r="L989" s="6" t="str">
        <f t="shared" si="363"/>
        <v/>
      </c>
      <c r="M989" s="25" t="str">
        <f>IF(I989="","-",IFERROR(VLOOKUP(L989,Segédlisták!$B$3:$C$18,2,0),"-"))</f>
        <v>-</v>
      </c>
      <c r="N989" s="42" t="str">
        <f t="shared" si="364"/>
        <v>-</v>
      </c>
      <c r="O989" s="43"/>
      <c r="P989" s="44" t="str">
        <f t="shared" si="380"/>
        <v>-</v>
      </c>
      <c r="Q989" s="7" t="s">
        <v>1071</v>
      </c>
      <c r="R989" s="1"/>
      <c r="S989" s="1"/>
      <c r="T989" s="17" t="str">
        <f t="shared" si="365"/>
        <v>-</v>
      </c>
      <c r="U989" s="36" t="str">
        <f t="shared" ca="1" si="381"/>
        <v>-</v>
      </c>
      <c r="V989" s="37" t="str">
        <f t="shared" ca="1" si="382"/>
        <v>-</v>
      </c>
      <c r="W989" s="38" t="str">
        <f t="shared" si="383"/>
        <v>-</v>
      </c>
      <c r="X989" s="39" t="str">
        <f t="shared" si="384"/>
        <v>-</v>
      </c>
      <c r="Y989" s="36" t="str">
        <f t="shared" ca="1" si="385"/>
        <v>-</v>
      </c>
      <c r="Z989" s="37" t="str">
        <f t="shared" ca="1" si="386"/>
        <v>-</v>
      </c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39" t="str">
        <f t="shared" si="367"/>
        <v>-</v>
      </c>
      <c r="AN989" s="39" t="str">
        <f t="shared" si="368"/>
        <v>-</v>
      </c>
      <c r="AO989" s="39" t="str">
        <f t="shared" si="369"/>
        <v>-</v>
      </c>
      <c r="AP989" s="39" t="str">
        <f t="shared" si="370"/>
        <v>-</v>
      </c>
      <c r="AQ989" s="39" t="str">
        <f t="shared" si="371"/>
        <v>-</v>
      </c>
      <c r="AR989" s="39" t="str">
        <f t="shared" si="372"/>
        <v>-</v>
      </c>
      <c r="AS989" s="39" t="str">
        <f t="shared" si="373"/>
        <v>-</v>
      </c>
      <c r="AT989" s="39" t="str">
        <f t="shared" si="374"/>
        <v>-</v>
      </c>
      <c r="AU989" s="39" t="str">
        <f t="shared" si="375"/>
        <v>-</v>
      </c>
      <c r="AV989" s="39" t="str">
        <f t="shared" si="376"/>
        <v>-</v>
      </c>
      <c r="AW989" s="39" t="str">
        <f t="shared" si="377"/>
        <v>-</v>
      </c>
      <c r="AX989" s="39" t="str">
        <f t="shared" si="378"/>
        <v>-</v>
      </c>
      <c r="AY989" s="3"/>
      <c r="AZ989" s="26"/>
      <c r="BA989" s="26"/>
      <c r="BB989" s="34"/>
      <c r="BC989" s="26"/>
      <c r="BD989" s="34"/>
      <c r="BE989" s="34"/>
      <c r="BF989" s="34"/>
      <c r="BI989" s="26"/>
    </row>
    <row r="990" spans="1:61" s="4" customFormat="1" ht="13.9" customHeight="1" x14ac:dyDescent="0.25">
      <c r="A990" s="3"/>
      <c r="B990" s="9" t="s">
        <v>1050</v>
      </c>
      <c r="C990" s="5"/>
      <c r="D990" s="6"/>
      <c r="E990" s="7"/>
      <c r="F990" s="7"/>
      <c r="G990" s="7"/>
      <c r="H990" s="6"/>
      <c r="I990" s="6"/>
      <c r="J990" s="6">
        <f t="shared" si="379"/>
        <v>0</v>
      </c>
      <c r="K990" s="13" t="str">
        <f t="shared" si="366"/>
        <v>-</v>
      </c>
      <c r="L990" s="6" t="str">
        <f t="shared" si="363"/>
        <v/>
      </c>
      <c r="M990" s="25" t="str">
        <f>IF(I990="","-",IFERROR(VLOOKUP(L990,Segédlisták!$B$3:$C$18,2,0),"-"))</f>
        <v>-</v>
      </c>
      <c r="N990" s="42" t="str">
        <f t="shared" si="364"/>
        <v>-</v>
      </c>
      <c r="O990" s="43"/>
      <c r="P990" s="44" t="str">
        <f t="shared" si="380"/>
        <v>-</v>
      </c>
      <c r="Q990" s="7" t="s">
        <v>1071</v>
      </c>
      <c r="R990" s="1"/>
      <c r="S990" s="1"/>
      <c r="T990" s="17" t="str">
        <f t="shared" si="365"/>
        <v>-</v>
      </c>
      <c r="U990" s="36" t="str">
        <f t="shared" ca="1" si="381"/>
        <v>-</v>
      </c>
      <c r="V990" s="37" t="str">
        <f t="shared" ca="1" si="382"/>
        <v>-</v>
      </c>
      <c r="W990" s="38" t="str">
        <f t="shared" si="383"/>
        <v>-</v>
      </c>
      <c r="X990" s="39" t="str">
        <f t="shared" si="384"/>
        <v>-</v>
      </c>
      <c r="Y990" s="36" t="str">
        <f t="shared" ca="1" si="385"/>
        <v>-</v>
      </c>
      <c r="Z990" s="37" t="str">
        <f t="shared" ca="1" si="386"/>
        <v>-</v>
      </c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39" t="str">
        <f t="shared" si="367"/>
        <v>-</v>
      </c>
      <c r="AN990" s="39" t="str">
        <f t="shared" si="368"/>
        <v>-</v>
      </c>
      <c r="AO990" s="39" t="str">
        <f t="shared" si="369"/>
        <v>-</v>
      </c>
      <c r="AP990" s="39" t="str">
        <f t="shared" si="370"/>
        <v>-</v>
      </c>
      <c r="AQ990" s="39" t="str">
        <f t="shared" si="371"/>
        <v>-</v>
      </c>
      <c r="AR990" s="39" t="str">
        <f t="shared" si="372"/>
        <v>-</v>
      </c>
      <c r="AS990" s="39" t="str">
        <f t="shared" si="373"/>
        <v>-</v>
      </c>
      <c r="AT990" s="39" t="str">
        <f t="shared" si="374"/>
        <v>-</v>
      </c>
      <c r="AU990" s="39" t="str">
        <f t="shared" si="375"/>
        <v>-</v>
      </c>
      <c r="AV990" s="39" t="str">
        <f t="shared" si="376"/>
        <v>-</v>
      </c>
      <c r="AW990" s="39" t="str">
        <f t="shared" si="377"/>
        <v>-</v>
      </c>
      <c r="AX990" s="39" t="str">
        <f t="shared" si="378"/>
        <v>-</v>
      </c>
      <c r="AY990" s="3"/>
      <c r="AZ990" s="26"/>
      <c r="BA990" s="26"/>
      <c r="BB990" s="34"/>
      <c r="BC990" s="26"/>
      <c r="BD990" s="34"/>
      <c r="BE990" s="34"/>
      <c r="BF990" s="34"/>
      <c r="BI990" s="26"/>
    </row>
    <row r="991" spans="1:61" s="4" customFormat="1" ht="13.9" customHeight="1" x14ac:dyDescent="0.25">
      <c r="A991" s="3"/>
      <c r="B991" s="9" t="s">
        <v>1051</v>
      </c>
      <c r="C991" s="5"/>
      <c r="D991" s="6"/>
      <c r="E991" s="7"/>
      <c r="F991" s="7"/>
      <c r="G991" s="7"/>
      <c r="H991" s="6"/>
      <c r="I991" s="6"/>
      <c r="J991" s="6">
        <f t="shared" si="379"/>
        <v>0</v>
      </c>
      <c r="K991" s="13" t="str">
        <f t="shared" si="366"/>
        <v>-</v>
      </c>
      <c r="L991" s="6" t="str">
        <f t="shared" si="363"/>
        <v/>
      </c>
      <c r="M991" s="25" t="str">
        <f>IF(I991="","-",IFERROR(VLOOKUP(L991,Segédlisták!$B$3:$C$18,2,0),"-"))</f>
        <v>-</v>
      </c>
      <c r="N991" s="42" t="str">
        <f t="shared" si="364"/>
        <v>-</v>
      </c>
      <c r="O991" s="43"/>
      <c r="P991" s="44" t="str">
        <f t="shared" si="380"/>
        <v>-</v>
      </c>
      <c r="Q991" s="7" t="s">
        <v>1071</v>
      </c>
      <c r="R991" s="1"/>
      <c r="S991" s="1"/>
      <c r="T991" s="17" t="str">
        <f t="shared" si="365"/>
        <v>-</v>
      </c>
      <c r="U991" s="36" t="str">
        <f t="shared" ca="1" si="381"/>
        <v>-</v>
      </c>
      <c r="V991" s="37" t="str">
        <f t="shared" ca="1" si="382"/>
        <v>-</v>
      </c>
      <c r="W991" s="38" t="str">
        <f t="shared" si="383"/>
        <v>-</v>
      </c>
      <c r="X991" s="39" t="str">
        <f t="shared" si="384"/>
        <v>-</v>
      </c>
      <c r="Y991" s="36" t="str">
        <f t="shared" ca="1" si="385"/>
        <v>-</v>
      </c>
      <c r="Z991" s="37" t="str">
        <f t="shared" ca="1" si="386"/>
        <v>-</v>
      </c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39" t="str">
        <f t="shared" si="367"/>
        <v>-</v>
      </c>
      <c r="AN991" s="39" t="str">
        <f t="shared" si="368"/>
        <v>-</v>
      </c>
      <c r="AO991" s="39" t="str">
        <f t="shared" si="369"/>
        <v>-</v>
      </c>
      <c r="AP991" s="39" t="str">
        <f t="shared" si="370"/>
        <v>-</v>
      </c>
      <c r="AQ991" s="39" t="str">
        <f t="shared" si="371"/>
        <v>-</v>
      </c>
      <c r="AR991" s="39" t="str">
        <f t="shared" si="372"/>
        <v>-</v>
      </c>
      <c r="AS991" s="39" t="str">
        <f t="shared" si="373"/>
        <v>-</v>
      </c>
      <c r="AT991" s="39" t="str">
        <f t="shared" si="374"/>
        <v>-</v>
      </c>
      <c r="AU991" s="39" t="str">
        <f t="shared" si="375"/>
        <v>-</v>
      </c>
      <c r="AV991" s="39" t="str">
        <f t="shared" si="376"/>
        <v>-</v>
      </c>
      <c r="AW991" s="39" t="str">
        <f t="shared" si="377"/>
        <v>-</v>
      </c>
      <c r="AX991" s="39" t="str">
        <f t="shared" si="378"/>
        <v>-</v>
      </c>
      <c r="AY991" s="3"/>
      <c r="AZ991" s="26"/>
      <c r="BA991" s="26"/>
      <c r="BB991" s="34"/>
      <c r="BC991" s="26"/>
      <c r="BD991" s="34"/>
      <c r="BE991" s="34"/>
      <c r="BF991" s="34"/>
      <c r="BI991" s="26"/>
    </row>
    <row r="992" spans="1:61" s="4" customFormat="1" ht="13.9" customHeight="1" x14ac:dyDescent="0.25">
      <c r="A992" s="3"/>
      <c r="B992" s="9" t="s">
        <v>1052</v>
      </c>
      <c r="C992" s="5"/>
      <c r="D992" s="6"/>
      <c r="E992" s="7"/>
      <c r="F992" s="7"/>
      <c r="G992" s="7"/>
      <c r="H992" s="6"/>
      <c r="I992" s="6"/>
      <c r="J992" s="6">
        <f t="shared" si="379"/>
        <v>0</v>
      </c>
      <c r="K992" s="13" t="str">
        <f t="shared" si="366"/>
        <v>-</v>
      </c>
      <c r="L992" s="6" t="str">
        <f t="shared" si="363"/>
        <v/>
      </c>
      <c r="M992" s="25" t="str">
        <f>IF(I992="","-",IFERROR(VLOOKUP(L992,Segédlisták!$B$3:$C$18,2,0),"-"))</f>
        <v>-</v>
      </c>
      <c r="N992" s="42" t="str">
        <f t="shared" si="364"/>
        <v>-</v>
      </c>
      <c r="O992" s="43"/>
      <c r="P992" s="44" t="str">
        <f t="shared" si="380"/>
        <v>-</v>
      </c>
      <c r="Q992" s="7" t="s">
        <v>1071</v>
      </c>
      <c r="R992" s="1"/>
      <c r="S992" s="1"/>
      <c r="T992" s="17" t="str">
        <f t="shared" si="365"/>
        <v>-</v>
      </c>
      <c r="U992" s="36" t="str">
        <f t="shared" ca="1" si="381"/>
        <v>-</v>
      </c>
      <c r="V992" s="37" t="str">
        <f t="shared" ca="1" si="382"/>
        <v>-</v>
      </c>
      <c r="W992" s="38" t="str">
        <f t="shared" si="383"/>
        <v>-</v>
      </c>
      <c r="X992" s="39" t="str">
        <f t="shared" si="384"/>
        <v>-</v>
      </c>
      <c r="Y992" s="36" t="str">
        <f t="shared" ca="1" si="385"/>
        <v>-</v>
      </c>
      <c r="Z992" s="37" t="str">
        <f t="shared" ca="1" si="386"/>
        <v>-</v>
      </c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39" t="str">
        <f t="shared" si="367"/>
        <v>-</v>
      </c>
      <c r="AN992" s="39" t="str">
        <f t="shared" si="368"/>
        <v>-</v>
      </c>
      <c r="AO992" s="39" t="str">
        <f t="shared" si="369"/>
        <v>-</v>
      </c>
      <c r="AP992" s="39" t="str">
        <f t="shared" si="370"/>
        <v>-</v>
      </c>
      <c r="AQ992" s="39" t="str">
        <f t="shared" si="371"/>
        <v>-</v>
      </c>
      <c r="AR992" s="39" t="str">
        <f t="shared" si="372"/>
        <v>-</v>
      </c>
      <c r="AS992" s="39" t="str">
        <f t="shared" si="373"/>
        <v>-</v>
      </c>
      <c r="AT992" s="39" t="str">
        <f t="shared" si="374"/>
        <v>-</v>
      </c>
      <c r="AU992" s="39" t="str">
        <f t="shared" si="375"/>
        <v>-</v>
      </c>
      <c r="AV992" s="39" t="str">
        <f t="shared" si="376"/>
        <v>-</v>
      </c>
      <c r="AW992" s="39" t="str">
        <f t="shared" si="377"/>
        <v>-</v>
      </c>
      <c r="AX992" s="39" t="str">
        <f t="shared" si="378"/>
        <v>-</v>
      </c>
      <c r="AY992" s="3"/>
      <c r="AZ992" s="26"/>
      <c r="BA992" s="26"/>
      <c r="BB992" s="34"/>
      <c r="BC992" s="26"/>
      <c r="BD992" s="34"/>
      <c r="BE992" s="34"/>
      <c r="BF992" s="34"/>
      <c r="BI992" s="26"/>
    </row>
    <row r="993" spans="1:61" s="4" customFormat="1" ht="13.9" customHeight="1" x14ac:dyDescent="0.25">
      <c r="A993" s="3"/>
      <c r="B993" s="9" t="s">
        <v>1053</v>
      </c>
      <c r="C993" s="5"/>
      <c r="D993" s="6"/>
      <c r="E993" s="7"/>
      <c r="F993" s="7"/>
      <c r="G993" s="7"/>
      <c r="H993" s="6"/>
      <c r="I993" s="6"/>
      <c r="J993" s="6">
        <f t="shared" si="379"/>
        <v>0</v>
      </c>
      <c r="K993" s="13" t="str">
        <f t="shared" si="366"/>
        <v>-</v>
      </c>
      <c r="L993" s="6" t="str">
        <f t="shared" si="363"/>
        <v/>
      </c>
      <c r="M993" s="25" t="str">
        <f>IF(I993="","-",IFERROR(VLOOKUP(L993,Segédlisták!$B$3:$C$18,2,0),"-"))</f>
        <v>-</v>
      </c>
      <c r="N993" s="42" t="str">
        <f t="shared" si="364"/>
        <v>-</v>
      </c>
      <c r="O993" s="43"/>
      <c r="P993" s="44" t="str">
        <f t="shared" si="380"/>
        <v>-</v>
      </c>
      <c r="Q993" s="7" t="s">
        <v>1071</v>
      </c>
      <c r="R993" s="1"/>
      <c r="S993" s="1"/>
      <c r="T993" s="17" t="str">
        <f t="shared" si="365"/>
        <v>-</v>
      </c>
      <c r="U993" s="36" t="str">
        <f t="shared" ca="1" si="381"/>
        <v>-</v>
      </c>
      <c r="V993" s="37" t="str">
        <f t="shared" ca="1" si="382"/>
        <v>-</v>
      </c>
      <c r="W993" s="38" t="str">
        <f t="shared" si="383"/>
        <v>-</v>
      </c>
      <c r="X993" s="39" t="str">
        <f t="shared" si="384"/>
        <v>-</v>
      </c>
      <c r="Y993" s="36" t="str">
        <f t="shared" ca="1" si="385"/>
        <v>-</v>
      </c>
      <c r="Z993" s="37" t="str">
        <f t="shared" ca="1" si="386"/>
        <v>-</v>
      </c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39" t="str">
        <f t="shared" si="367"/>
        <v>-</v>
      </c>
      <c r="AN993" s="39" t="str">
        <f t="shared" si="368"/>
        <v>-</v>
      </c>
      <c r="AO993" s="39" t="str">
        <f t="shared" si="369"/>
        <v>-</v>
      </c>
      <c r="AP993" s="39" t="str">
        <f t="shared" si="370"/>
        <v>-</v>
      </c>
      <c r="AQ993" s="39" t="str">
        <f t="shared" si="371"/>
        <v>-</v>
      </c>
      <c r="AR993" s="39" t="str">
        <f t="shared" si="372"/>
        <v>-</v>
      </c>
      <c r="AS993" s="39" t="str">
        <f t="shared" si="373"/>
        <v>-</v>
      </c>
      <c r="AT993" s="39" t="str">
        <f t="shared" si="374"/>
        <v>-</v>
      </c>
      <c r="AU993" s="39" t="str">
        <f t="shared" si="375"/>
        <v>-</v>
      </c>
      <c r="AV993" s="39" t="str">
        <f t="shared" si="376"/>
        <v>-</v>
      </c>
      <c r="AW993" s="39" t="str">
        <f t="shared" si="377"/>
        <v>-</v>
      </c>
      <c r="AX993" s="39" t="str">
        <f t="shared" si="378"/>
        <v>-</v>
      </c>
      <c r="AY993" s="3"/>
      <c r="AZ993" s="26"/>
      <c r="BA993" s="26"/>
      <c r="BB993" s="34"/>
      <c r="BC993" s="26"/>
      <c r="BD993" s="34"/>
      <c r="BE993" s="34"/>
      <c r="BF993" s="34"/>
      <c r="BI993" s="26"/>
    </row>
    <row r="994" spans="1:61" s="4" customFormat="1" ht="13.9" customHeight="1" x14ac:dyDescent="0.25">
      <c r="A994" s="3"/>
      <c r="B994" s="9" t="s">
        <v>1054</v>
      </c>
      <c r="C994" s="5"/>
      <c r="D994" s="6"/>
      <c r="E994" s="7"/>
      <c r="F994" s="7"/>
      <c r="G994" s="7"/>
      <c r="H994" s="6"/>
      <c r="I994" s="6"/>
      <c r="J994" s="6">
        <f t="shared" si="379"/>
        <v>0</v>
      </c>
      <c r="K994" s="13" t="str">
        <f t="shared" si="366"/>
        <v>-</v>
      </c>
      <c r="L994" s="6" t="str">
        <f t="shared" si="363"/>
        <v/>
      </c>
      <c r="M994" s="25" t="str">
        <f>IF(I994="","-",IFERROR(VLOOKUP(L994,Segédlisták!$B$3:$C$18,2,0),"-"))</f>
        <v>-</v>
      </c>
      <c r="N994" s="42" t="str">
        <f t="shared" si="364"/>
        <v>-</v>
      </c>
      <c r="O994" s="43"/>
      <c r="P994" s="44" t="str">
        <f t="shared" si="380"/>
        <v>-</v>
      </c>
      <c r="Q994" s="7" t="s">
        <v>1071</v>
      </c>
      <c r="R994" s="1"/>
      <c r="S994" s="1"/>
      <c r="T994" s="17" t="str">
        <f t="shared" si="365"/>
        <v>-</v>
      </c>
      <c r="U994" s="36" t="str">
        <f t="shared" ca="1" si="381"/>
        <v>-</v>
      </c>
      <c r="V994" s="37" t="str">
        <f t="shared" ca="1" si="382"/>
        <v>-</v>
      </c>
      <c r="W994" s="38" t="str">
        <f t="shared" si="383"/>
        <v>-</v>
      </c>
      <c r="X994" s="39" t="str">
        <f t="shared" si="384"/>
        <v>-</v>
      </c>
      <c r="Y994" s="36" t="str">
        <f t="shared" ca="1" si="385"/>
        <v>-</v>
      </c>
      <c r="Z994" s="37" t="str">
        <f t="shared" ca="1" si="386"/>
        <v>-</v>
      </c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39" t="str">
        <f t="shared" si="367"/>
        <v>-</v>
      </c>
      <c r="AN994" s="39" t="str">
        <f t="shared" si="368"/>
        <v>-</v>
      </c>
      <c r="AO994" s="39" t="str">
        <f t="shared" si="369"/>
        <v>-</v>
      </c>
      <c r="AP994" s="39" t="str">
        <f t="shared" si="370"/>
        <v>-</v>
      </c>
      <c r="AQ994" s="39" t="str">
        <f t="shared" si="371"/>
        <v>-</v>
      </c>
      <c r="AR994" s="39" t="str">
        <f t="shared" si="372"/>
        <v>-</v>
      </c>
      <c r="AS994" s="39" t="str">
        <f t="shared" si="373"/>
        <v>-</v>
      </c>
      <c r="AT994" s="39" t="str">
        <f t="shared" si="374"/>
        <v>-</v>
      </c>
      <c r="AU994" s="39" t="str">
        <f t="shared" si="375"/>
        <v>-</v>
      </c>
      <c r="AV994" s="39" t="str">
        <f t="shared" si="376"/>
        <v>-</v>
      </c>
      <c r="AW994" s="39" t="str">
        <f t="shared" si="377"/>
        <v>-</v>
      </c>
      <c r="AX994" s="39" t="str">
        <f t="shared" si="378"/>
        <v>-</v>
      </c>
      <c r="AY994" s="3"/>
      <c r="AZ994" s="26"/>
      <c r="BA994" s="26"/>
      <c r="BB994" s="34"/>
      <c r="BC994" s="26"/>
      <c r="BD994" s="34"/>
      <c r="BE994" s="34"/>
      <c r="BF994" s="34"/>
      <c r="BI994" s="26"/>
    </row>
    <row r="995" spans="1:61" s="4" customFormat="1" ht="13.9" customHeight="1" x14ac:dyDescent="0.25">
      <c r="A995" s="3"/>
      <c r="B995" s="9" t="s">
        <v>1055</v>
      </c>
      <c r="C995" s="5"/>
      <c r="D995" s="6"/>
      <c r="E995" s="7"/>
      <c r="F995" s="7"/>
      <c r="G995" s="7"/>
      <c r="H995" s="6"/>
      <c r="I995" s="6"/>
      <c r="J995" s="6">
        <f t="shared" si="379"/>
        <v>0</v>
      </c>
      <c r="K995" s="13" t="str">
        <f t="shared" si="366"/>
        <v>-</v>
      </c>
      <c r="L995" s="6" t="str">
        <f t="shared" si="363"/>
        <v/>
      </c>
      <c r="M995" s="25" t="str">
        <f>IF(I995="","-",IFERROR(VLOOKUP(L995,Segédlisták!$B$3:$C$18,2,0),"-"))</f>
        <v>-</v>
      </c>
      <c r="N995" s="42" t="str">
        <f t="shared" si="364"/>
        <v>-</v>
      </c>
      <c r="O995" s="43"/>
      <c r="P995" s="44" t="str">
        <f t="shared" si="380"/>
        <v>-</v>
      </c>
      <c r="Q995" s="7" t="s">
        <v>1071</v>
      </c>
      <c r="R995" s="1"/>
      <c r="S995" s="1"/>
      <c r="T995" s="17" t="str">
        <f t="shared" si="365"/>
        <v>-</v>
      </c>
      <c r="U995" s="36" t="str">
        <f t="shared" ca="1" si="381"/>
        <v>-</v>
      </c>
      <c r="V995" s="37" t="str">
        <f t="shared" ca="1" si="382"/>
        <v>-</v>
      </c>
      <c r="W995" s="38" t="str">
        <f t="shared" si="383"/>
        <v>-</v>
      </c>
      <c r="X995" s="39" t="str">
        <f t="shared" si="384"/>
        <v>-</v>
      </c>
      <c r="Y995" s="36" t="str">
        <f t="shared" ca="1" si="385"/>
        <v>-</v>
      </c>
      <c r="Z995" s="37" t="str">
        <f t="shared" ca="1" si="386"/>
        <v>-</v>
      </c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39" t="str">
        <f t="shared" si="367"/>
        <v>-</v>
      </c>
      <c r="AN995" s="39" t="str">
        <f t="shared" si="368"/>
        <v>-</v>
      </c>
      <c r="AO995" s="39" t="str">
        <f t="shared" si="369"/>
        <v>-</v>
      </c>
      <c r="AP995" s="39" t="str">
        <f t="shared" si="370"/>
        <v>-</v>
      </c>
      <c r="AQ995" s="39" t="str">
        <f t="shared" si="371"/>
        <v>-</v>
      </c>
      <c r="AR995" s="39" t="str">
        <f t="shared" si="372"/>
        <v>-</v>
      </c>
      <c r="AS995" s="39" t="str">
        <f t="shared" si="373"/>
        <v>-</v>
      </c>
      <c r="AT995" s="39" t="str">
        <f t="shared" si="374"/>
        <v>-</v>
      </c>
      <c r="AU995" s="39" t="str">
        <f t="shared" si="375"/>
        <v>-</v>
      </c>
      <c r="AV995" s="39" t="str">
        <f t="shared" si="376"/>
        <v>-</v>
      </c>
      <c r="AW995" s="39" t="str">
        <f t="shared" si="377"/>
        <v>-</v>
      </c>
      <c r="AX995" s="39" t="str">
        <f t="shared" si="378"/>
        <v>-</v>
      </c>
      <c r="AY995" s="3"/>
      <c r="AZ995" s="26"/>
      <c r="BA995" s="26"/>
      <c r="BB995" s="34"/>
      <c r="BC995" s="26"/>
      <c r="BD995" s="34"/>
      <c r="BE995" s="34"/>
      <c r="BF995" s="34"/>
      <c r="BI995" s="26"/>
    </row>
    <row r="996" spans="1:61" s="4" customFormat="1" ht="13.9" customHeight="1" x14ac:dyDescent="0.25">
      <c r="A996" s="3"/>
      <c r="B996" s="9" t="s">
        <v>1056</v>
      </c>
      <c r="C996" s="5"/>
      <c r="D996" s="6"/>
      <c r="E996" s="7"/>
      <c r="F996" s="7"/>
      <c r="G996" s="7"/>
      <c r="H996" s="6"/>
      <c r="I996" s="6"/>
      <c r="J996" s="6">
        <f t="shared" si="379"/>
        <v>0</v>
      </c>
      <c r="K996" s="13" t="str">
        <f t="shared" si="366"/>
        <v>-</v>
      </c>
      <c r="L996" s="6" t="str">
        <f t="shared" si="363"/>
        <v/>
      </c>
      <c r="M996" s="25" t="str">
        <f>IF(I996="","-",IFERROR(VLOOKUP(L996,Segédlisták!$B$3:$C$18,2,0),"-"))</f>
        <v>-</v>
      </c>
      <c r="N996" s="42" t="str">
        <f t="shared" si="364"/>
        <v>-</v>
      </c>
      <c r="O996" s="43"/>
      <c r="P996" s="44" t="str">
        <f t="shared" si="380"/>
        <v>-</v>
      </c>
      <c r="Q996" s="7" t="s">
        <v>1071</v>
      </c>
      <c r="R996" s="1"/>
      <c r="S996" s="1"/>
      <c r="T996" s="17" t="str">
        <f t="shared" si="365"/>
        <v>-</v>
      </c>
      <c r="U996" s="36" t="str">
        <f t="shared" ca="1" si="381"/>
        <v>-</v>
      </c>
      <c r="V996" s="37" t="str">
        <f t="shared" ca="1" si="382"/>
        <v>-</v>
      </c>
      <c r="W996" s="38" t="str">
        <f t="shared" si="383"/>
        <v>-</v>
      </c>
      <c r="X996" s="39" t="str">
        <f t="shared" si="384"/>
        <v>-</v>
      </c>
      <c r="Y996" s="36" t="str">
        <f t="shared" ca="1" si="385"/>
        <v>-</v>
      </c>
      <c r="Z996" s="37" t="str">
        <f t="shared" ca="1" si="386"/>
        <v>-</v>
      </c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39" t="str">
        <f t="shared" si="367"/>
        <v>-</v>
      </c>
      <c r="AN996" s="39" t="str">
        <f t="shared" si="368"/>
        <v>-</v>
      </c>
      <c r="AO996" s="39" t="str">
        <f t="shared" si="369"/>
        <v>-</v>
      </c>
      <c r="AP996" s="39" t="str">
        <f t="shared" si="370"/>
        <v>-</v>
      </c>
      <c r="AQ996" s="39" t="str">
        <f t="shared" si="371"/>
        <v>-</v>
      </c>
      <c r="AR996" s="39" t="str">
        <f t="shared" si="372"/>
        <v>-</v>
      </c>
      <c r="AS996" s="39" t="str">
        <f t="shared" si="373"/>
        <v>-</v>
      </c>
      <c r="AT996" s="39" t="str">
        <f t="shared" si="374"/>
        <v>-</v>
      </c>
      <c r="AU996" s="39" t="str">
        <f t="shared" si="375"/>
        <v>-</v>
      </c>
      <c r="AV996" s="39" t="str">
        <f t="shared" si="376"/>
        <v>-</v>
      </c>
      <c r="AW996" s="39" t="str">
        <f t="shared" si="377"/>
        <v>-</v>
      </c>
      <c r="AX996" s="39" t="str">
        <f t="shared" si="378"/>
        <v>-</v>
      </c>
      <c r="AY996" s="3"/>
      <c r="AZ996" s="26"/>
      <c r="BA996" s="26"/>
      <c r="BB996" s="34"/>
      <c r="BC996" s="26"/>
      <c r="BD996" s="34"/>
      <c r="BE996" s="34"/>
      <c r="BF996" s="34"/>
      <c r="BI996" s="26"/>
    </row>
    <row r="997" spans="1:61" s="4" customFormat="1" ht="13.9" customHeight="1" x14ac:dyDescent="0.25">
      <c r="A997" s="3"/>
      <c r="B997" s="9" t="s">
        <v>1057</v>
      </c>
      <c r="C997" s="5"/>
      <c r="D997" s="6"/>
      <c r="E997" s="7"/>
      <c r="F997" s="7"/>
      <c r="G997" s="7"/>
      <c r="H997" s="6"/>
      <c r="I997" s="6"/>
      <c r="J997" s="6">
        <f t="shared" si="379"/>
        <v>0</v>
      </c>
      <c r="K997" s="13" t="str">
        <f t="shared" si="366"/>
        <v>-</v>
      </c>
      <c r="L997" s="6" t="str">
        <f t="shared" si="363"/>
        <v/>
      </c>
      <c r="M997" s="25" t="str">
        <f>IF(I997="","-",IFERROR(VLOOKUP(L997,Segédlisták!$B$3:$C$18,2,0),"-"))</f>
        <v>-</v>
      </c>
      <c r="N997" s="42" t="str">
        <f t="shared" si="364"/>
        <v>-</v>
      </c>
      <c r="O997" s="43"/>
      <c r="P997" s="44" t="str">
        <f t="shared" si="380"/>
        <v>-</v>
      </c>
      <c r="Q997" s="7" t="s">
        <v>1071</v>
      </c>
      <c r="R997" s="1"/>
      <c r="S997" s="1"/>
      <c r="T997" s="17" t="str">
        <f t="shared" si="365"/>
        <v>-</v>
      </c>
      <c r="U997" s="36" t="str">
        <f t="shared" ca="1" si="381"/>
        <v>-</v>
      </c>
      <c r="V997" s="37" t="str">
        <f t="shared" ca="1" si="382"/>
        <v>-</v>
      </c>
      <c r="W997" s="38" t="str">
        <f t="shared" si="383"/>
        <v>-</v>
      </c>
      <c r="X997" s="39" t="str">
        <f t="shared" si="384"/>
        <v>-</v>
      </c>
      <c r="Y997" s="36" t="str">
        <f t="shared" ca="1" si="385"/>
        <v>-</v>
      </c>
      <c r="Z997" s="37" t="str">
        <f t="shared" ca="1" si="386"/>
        <v>-</v>
      </c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39" t="str">
        <f t="shared" si="367"/>
        <v>-</v>
      </c>
      <c r="AN997" s="39" t="str">
        <f t="shared" si="368"/>
        <v>-</v>
      </c>
      <c r="AO997" s="39" t="str">
        <f t="shared" si="369"/>
        <v>-</v>
      </c>
      <c r="AP997" s="39" t="str">
        <f t="shared" si="370"/>
        <v>-</v>
      </c>
      <c r="AQ997" s="39" t="str">
        <f t="shared" si="371"/>
        <v>-</v>
      </c>
      <c r="AR997" s="39" t="str">
        <f t="shared" si="372"/>
        <v>-</v>
      </c>
      <c r="AS997" s="39" t="str">
        <f t="shared" si="373"/>
        <v>-</v>
      </c>
      <c r="AT997" s="39" t="str">
        <f t="shared" si="374"/>
        <v>-</v>
      </c>
      <c r="AU997" s="39" t="str">
        <f t="shared" si="375"/>
        <v>-</v>
      </c>
      <c r="AV997" s="39" t="str">
        <f t="shared" si="376"/>
        <v>-</v>
      </c>
      <c r="AW997" s="39" t="str">
        <f t="shared" si="377"/>
        <v>-</v>
      </c>
      <c r="AX997" s="39" t="str">
        <f t="shared" si="378"/>
        <v>-</v>
      </c>
      <c r="AY997" s="3"/>
      <c r="AZ997" s="26"/>
      <c r="BA997" s="26"/>
      <c r="BB997" s="34"/>
      <c r="BC997" s="26"/>
      <c r="BD997" s="34"/>
      <c r="BE997" s="34"/>
      <c r="BF997" s="34"/>
      <c r="BI997" s="26"/>
    </row>
    <row r="998" spans="1:61" s="4" customFormat="1" ht="13.9" customHeight="1" x14ac:dyDescent="0.25">
      <c r="A998" s="3"/>
      <c r="B998" s="9" t="s">
        <v>1058</v>
      </c>
      <c r="C998" s="5"/>
      <c r="D998" s="6"/>
      <c r="E998" s="7"/>
      <c r="F998" s="7"/>
      <c r="G998" s="7"/>
      <c r="H998" s="6"/>
      <c r="I998" s="6"/>
      <c r="J998" s="6">
        <f t="shared" si="379"/>
        <v>0</v>
      </c>
      <c r="K998" s="13" t="str">
        <f t="shared" si="366"/>
        <v>-</v>
      </c>
      <c r="L998" s="6" t="str">
        <f t="shared" si="363"/>
        <v/>
      </c>
      <c r="M998" s="25" t="str">
        <f>IF(I998="","-",IFERROR(VLOOKUP(L998,Segédlisták!$B$3:$C$18,2,0),"-"))</f>
        <v>-</v>
      </c>
      <c r="N998" s="42" t="str">
        <f t="shared" si="364"/>
        <v>-</v>
      </c>
      <c r="O998" s="43"/>
      <c r="P998" s="44" t="str">
        <f t="shared" si="380"/>
        <v>-</v>
      </c>
      <c r="Q998" s="7" t="s">
        <v>1071</v>
      </c>
      <c r="R998" s="1"/>
      <c r="S998" s="1"/>
      <c r="T998" s="17" t="str">
        <f t="shared" si="365"/>
        <v>-</v>
      </c>
      <c r="U998" s="36" t="str">
        <f t="shared" ca="1" si="381"/>
        <v>-</v>
      </c>
      <c r="V998" s="37" t="str">
        <f t="shared" ca="1" si="382"/>
        <v>-</v>
      </c>
      <c r="W998" s="38" t="str">
        <f t="shared" si="383"/>
        <v>-</v>
      </c>
      <c r="X998" s="39" t="str">
        <f t="shared" si="384"/>
        <v>-</v>
      </c>
      <c r="Y998" s="36" t="str">
        <f t="shared" ca="1" si="385"/>
        <v>-</v>
      </c>
      <c r="Z998" s="37" t="str">
        <f t="shared" ca="1" si="386"/>
        <v>-</v>
      </c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39" t="str">
        <f t="shared" si="367"/>
        <v>-</v>
      </c>
      <c r="AN998" s="39" t="str">
        <f t="shared" si="368"/>
        <v>-</v>
      </c>
      <c r="AO998" s="39" t="str">
        <f t="shared" si="369"/>
        <v>-</v>
      </c>
      <c r="AP998" s="39" t="str">
        <f t="shared" si="370"/>
        <v>-</v>
      </c>
      <c r="AQ998" s="39" t="str">
        <f t="shared" si="371"/>
        <v>-</v>
      </c>
      <c r="AR998" s="39" t="str">
        <f t="shared" si="372"/>
        <v>-</v>
      </c>
      <c r="AS998" s="39" t="str">
        <f t="shared" si="373"/>
        <v>-</v>
      </c>
      <c r="AT998" s="39" t="str">
        <f t="shared" si="374"/>
        <v>-</v>
      </c>
      <c r="AU998" s="39" t="str">
        <f t="shared" si="375"/>
        <v>-</v>
      </c>
      <c r="AV998" s="39" t="str">
        <f t="shared" si="376"/>
        <v>-</v>
      </c>
      <c r="AW998" s="39" t="str">
        <f t="shared" si="377"/>
        <v>-</v>
      </c>
      <c r="AX998" s="39" t="str">
        <f t="shared" si="378"/>
        <v>-</v>
      </c>
      <c r="AY998" s="3"/>
      <c r="AZ998" s="26"/>
      <c r="BA998" s="26"/>
      <c r="BB998" s="34"/>
      <c r="BC998" s="26"/>
      <c r="BD998" s="34"/>
      <c r="BE998" s="34"/>
      <c r="BF998" s="34"/>
      <c r="BI998" s="26"/>
    </row>
    <row r="999" spans="1:61" s="4" customFormat="1" ht="13.9" customHeight="1" x14ac:dyDescent="0.25">
      <c r="A999" s="3"/>
      <c r="B999" s="9" t="s">
        <v>1059</v>
      </c>
      <c r="C999" s="5"/>
      <c r="D999" s="6"/>
      <c r="E999" s="7"/>
      <c r="F999" s="7"/>
      <c r="G999" s="7"/>
      <c r="H999" s="6"/>
      <c r="I999" s="6"/>
      <c r="J999" s="6">
        <f t="shared" si="379"/>
        <v>0</v>
      </c>
      <c r="K999" s="13" t="str">
        <f t="shared" si="366"/>
        <v>-</v>
      </c>
      <c r="L999" s="6" t="str">
        <f t="shared" si="363"/>
        <v/>
      </c>
      <c r="M999" s="25" t="str">
        <f>IF(I999="","-",IFERROR(VLOOKUP(L999,Segédlisták!$B$3:$C$18,2,0),"-"))</f>
        <v>-</v>
      </c>
      <c r="N999" s="42" t="str">
        <f t="shared" si="364"/>
        <v>-</v>
      </c>
      <c r="O999" s="43"/>
      <c r="P999" s="44" t="str">
        <f t="shared" si="380"/>
        <v>-</v>
      </c>
      <c r="Q999" s="7" t="s">
        <v>1071</v>
      </c>
      <c r="R999" s="1"/>
      <c r="S999" s="1"/>
      <c r="T999" s="17" t="str">
        <f t="shared" si="365"/>
        <v>-</v>
      </c>
      <c r="U999" s="36" t="str">
        <f t="shared" ca="1" si="381"/>
        <v>-</v>
      </c>
      <c r="V999" s="37" t="str">
        <f t="shared" ca="1" si="382"/>
        <v>-</v>
      </c>
      <c r="W999" s="38" t="str">
        <f t="shared" si="383"/>
        <v>-</v>
      </c>
      <c r="X999" s="39" t="str">
        <f t="shared" si="384"/>
        <v>-</v>
      </c>
      <c r="Y999" s="36" t="str">
        <f t="shared" ca="1" si="385"/>
        <v>-</v>
      </c>
      <c r="Z999" s="37" t="str">
        <f t="shared" ca="1" si="386"/>
        <v>-</v>
      </c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39" t="str">
        <f t="shared" si="367"/>
        <v>-</v>
      </c>
      <c r="AN999" s="39" t="str">
        <f t="shared" si="368"/>
        <v>-</v>
      </c>
      <c r="AO999" s="39" t="str">
        <f t="shared" si="369"/>
        <v>-</v>
      </c>
      <c r="AP999" s="39" t="str">
        <f t="shared" si="370"/>
        <v>-</v>
      </c>
      <c r="AQ999" s="39" t="str">
        <f t="shared" si="371"/>
        <v>-</v>
      </c>
      <c r="AR999" s="39" t="str">
        <f t="shared" si="372"/>
        <v>-</v>
      </c>
      <c r="AS999" s="39" t="str">
        <f t="shared" si="373"/>
        <v>-</v>
      </c>
      <c r="AT999" s="39" t="str">
        <f t="shared" si="374"/>
        <v>-</v>
      </c>
      <c r="AU999" s="39" t="str">
        <f t="shared" si="375"/>
        <v>-</v>
      </c>
      <c r="AV999" s="39" t="str">
        <f t="shared" si="376"/>
        <v>-</v>
      </c>
      <c r="AW999" s="39" t="str">
        <f t="shared" si="377"/>
        <v>-</v>
      </c>
      <c r="AX999" s="39" t="str">
        <f t="shared" si="378"/>
        <v>-</v>
      </c>
      <c r="AY999" s="3"/>
      <c r="AZ999" s="26"/>
      <c r="BA999" s="26"/>
      <c r="BB999" s="34"/>
      <c r="BC999" s="26"/>
      <c r="BD999" s="34"/>
      <c r="BE999" s="34"/>
      <c r="BF999" s="34"/>
      <c r="BI999" s="26"/>
    </row>
    <row r="1000" spans="1:61" s="4" customFormat="1" ht="13.9" customHeight="1" x14ac:dyDescent="0.25">
      <c r="A1000" s="3"/>
      <c r="B1000" s="9" t="s">
        <v>1060</v>
      </c>
      <c r="C1000" s="5"/>
      <c r="D1000" s="6"/>
      <c r="E1000" s="7"/>
      <c r="F1000" s="7"/>
      <c r="G1000" s="7"/>
      <c r="H1000" s="6"/>
      <c r="I1000" s="6"/>
      <c r="J1000" s="6">
        <f t="shared" si="379"/>
        <v>0</v>
      </c>
      <c r="K1000" s="13" t="str">
        <f t="shared" si="366"/>
        <v>-</v>
      </c>
      <c r="L1000" s="6" t="str">
        <f t="shared" si="363"/>
        <v/>
      </c>
      <c r="M1000" s="25" t="str">
        <f>IF(I1000="","-",IFERROR(VLOOKUP(L1000,Segédlisták!$B$3:$C$18,2,0),"-"))</f>
        <v>-</v>
      </c>
      <c r="N1000" s="42" t="str">
        <f t="shared" si="364"/>
        <v>-</v>
      </c>
      <c r="O1000" s="43"/>
      <c r="P1000" s="44" t="str">
        <f t="shared" si="380"/>
        <v>-</v>
      </c>
      <c r="Q1000" s="7" t="s">
        <v>1071</v>
      </c>
      <c r="R1000" s="1"/>
      <c r="S1000" s="1"/>
      <c r="T1000" s="17" t="str">
        <f t="shared" si="365"/>
        <v>-</v>
      </c>
      <c r="U1000" s="36" t="str">
        <f t="shared" ca="1" si="381"/>
        <v>-</v>
      </c>
      <c r="V1000" s="37" t="str">
        <f t="shared" ca="1" si="382"/>
        <v>-</v>
      </c>
      <c r="W1000" s="38" t="str">
        <f t="shared" si="383"/>
        <v>-</v>
      </c>
      <c r="X1000" s="39" t="str">
        <f t="shared" si="384"/>
        <v>-</v>
      </c>
      <c r="Y1000" s="36" t="str">
        <f t="shared" ca="1" si="385"/>
        <v>-</v>
      </c>
      <c r="Z1000" s="37" t="str">
        <f t="shared" ca="1" si="386"/>
        <v>-</v>
      </c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39" t="str">
        <f t="shared" si="367"/>
        <v>-</v>
      </c>
      <c r="AN1000" s="39" t="str">
        <f t="shared" si="368"/>
        <v>-</v>
      </c>
      <c r="AO1000" s="39" t="str">
        <f t="shared" si="369"/>
        <v>-</v>
      </c>
      <c r="AP1000" s="39" t="str">
        <f t="shared" si="370"/>
        <v>-</v>
      </c>
      <c r="AQ1000" s="39" t="str">
        <f t="shared" si="371"/>
        <v>-</v>
      </c>
      <c r="AR1000" s="39" t="str">
        <f t="shared" si="372"/>
        <v>-</v>
      </c>
      <c r="AS1000" s="39" t="str">
        <f t="shared" si="373"/>
        <v>-</v>
      </c>
      <c r="AT1000" s="39" t="str">
        <f t="shared" si="374"/>
        <v>-</v>
      </c>
      <c r="AU1000" s="39" t="str">
        <f t="shared" si="375"/>
        <v>-</v>
      </c>
      <c r="AV1000" s="39" t="str">
        <f t="shared" si="376"/>
        <v>-</v>
      </c>
      <c r="AW1000" s="39" t="str">
        <f t="shared" si="377"/>
        <v>-</v>
      </c>
      <c r="AX1000" s="39" t="str">
        <f t="shared" si="378"/>
        <v>-</v>
      </c>
      <c r="AY1000" s="3"/>
      <c r="AZ1000" s="26"/>
      <c r="BA1000" s="26"/>
      <c r="BB1000" s="34"/>
      <c r="BC1000" s="26"/>
      <c r="BD1000" s="34"/>
      <c r="BE1000" s="34"/>
      <c r="BF1000" s="34"/>
      <c r="BI1000" s="26"/>
    </row>
    <row r="1001" spans="1:61" s="4" customFormat="1" ht="13.9" customHeight="1" x14ac:dyDescent="0.25">
      <c r="A1001" s="3"/>
      <c r="B1001" s="9" t="s">
        <v>1061</v>
      </c>
      <c r="C1001" s="5"/>
      <c r="D1001" s="6"/>
      <c r="E1001" s="7"/>
      <c r="F1001" s="7"/>
      <c r="G1001" s="7"/>
      <c r="H1001" s="6"/>
      <c r="I1001" s="6"/>
      <c r="J1001" s="6">
        <f t="shared" si="379"/>
        <v>0</v>
      </c>
      <c r="K1001" s="13" t="str">
        <f t="shared" si="366"/>
        <v>-</v>
      </c>
      <c r="L1001" s="6" t="str">
        <f t="shared" si="363"/>
        <v/>
      </c>
      <c r="M1001" s="25" t="str">
        <f>IF(I1001="","-",IFERROR(VLOOKUP(L1001,Segédlisták!$B$3:$C$18,2,0),"-"))</f>
        <v>-</v>
      </c>
      <c r="N1001" s="42" t="str">
        <f t="shared" si="364"/>
        <v>-</v>
      </c>
      <c r="O1001" s="43"/>
      <c r="P1001" s="44" t="str">
        <f t="shared" si="380"/>
        <v>-</v>
      </c>
      <c r="Q1001" s="7" t="s">
        <v>1071</v>
      </c>
      <c r="R1001" s="1"/>
      <c r="S1001" s="1"/>
      <c r="T1001" s="17" t="str">
        <f t="shared" si="365"/>
        <v>-</v>
      </c>
      <c r="U1001" s="36" t="str">
        <f t="shared" ca="1" si="381"/>
        <v>-</v>
      </c>
      <c r="V1001" s="37" t="str">
        <f t="shared" ca="1" si="382"/>
        <v>-</v>
      </c>
      <c r="W1001" s="38" t="str">
        <f t="shared" si="383"/>
        <v>-</v>
      </c>
      <c r="X1001" s="39" t="str">
        <f t="shared" si="384"/>
        <v>-</v>
      </c>
      <c r="Y1001" s="36" t="str">
        <f t="shared" ca="1" si="385"/>
        <v>-</v>
      </c>
      <c r="Z1001" s="37" t="str">
        <f t="shared" ca="1" si="386"/>
        <v>-</v>
      </c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39" t="str">
        <f t="shared" si="367"/>
        <v>-</v>
      </c>
      <c r="AN1001" s="39" t="str">
        <f t="shared" si="368"/>
        <v>-</v>
      </c>
      <c r="AO1001" s="39" t="str">
        <f t="shared" si="369"/>
        <v>-</v>
      </c>
      <c r="AP1001" s="39" t="str">
        <f t="shared" si="370"/>
        <v>-</v>
      </c>
      <c r="AQ1001" s="39" t="str">
        <f t="shared" si="371"/>
        <v>-</v>
      </c>
      <c r="AR1001" s="39" t="str">
        <f t="shared" si="372"/>
        <v>-</v>
      </c>
      <c r="AS1001" s="39" t="str">
        <f t="shared" si="373"/>
        <v>-</v>
      </c>
      <c r="AT1001" s="39" t="str">
        <f t="shared" si="374"/>
        <v>-</v>
      </c>
      <c r="AU1001" s="39" t="str">
        <f t="shared" si="375"/>
        <v>-</v>
      </c>
      <c r="AV1001" s="39" t="str">
        <f t="shared" si="376"/>
        <v>-</v>
      </c>
      <c r="AW1001" s="39" t="str">
        <f t="shared" si="377"/>
        <v>-</v>
      </c>
      <c r="AX1001" s="39" t="str">
        <f t="shared" si="378"/>
        <v>-</v>
      </c>
      <c r="AY1001" s="3"/>
      <c r="AZ1001" s="26"/>
      <c r="BA1001" s="26"/>
      <c r="BB1001" s="34"/>
      <c r="BC1001" s="26"/>
      <c r="BD1001" s="34"/>
      <c r="BE1001" s="34"/>
      <c r="BF1001" s="34"/>
      <c r="BI1001" s="26"/>
    </row>
    <row r="1002" spans="1:61" s="4" customFormat="1" ht="13.9" customHeight="1" x14ac:dyDescent="0.25">
      <c r="A1002" s="3"/>
      <c r="B1002" s="9" t="s">
        <v>1062</v>
      </c>
      <c r="C1002" s="5"/>
      <c r="D1002" s="6"/>
      <c r="E1002" s="7"/>
      <c r="F1002" s="7"/>
      <c r="G1002" s="7"/>
      <c r="H1002" s="6"/>
      <c r="I1002" s="6"/>
      <c r="J1002" s="6">
        <f t="shared" si="379"/>
        <v>0</v>
      </c>
      <c r="K1002" s="13" t="str">
        <f t="shared" si="366"/>
        <v>-</v>
      </c>
      <c r="L1002" s="6" t="str">
        <f t="shared" si="363"/>
        <v/>
      </c>
      <c r="M1002" s="25" t="str">
        <f>IF(I1002="","-",IFERROR(VLOOKUP(L1002,Segédlisták!$B$3:$C$18,2,0),"-"))</f>
        <v>-</v>
      </c>
      <c r="N1002" s="42" t="str">
        <f t="shared" si="364"/>
        <v>-</v>
      </c>
      <c r="O1002" s="43"/>
      <c r="P1002" s="44" t="str">
        <f t="shared" si="380"/>
        <v>-</v>
      </c>
      <c r="Q1002" s="7" t="s">
        <v>1071</v>
      </c>
      <c r="R1002" s="1"/>
      <c r="S1002" s="1"/>
      <c r="T1002" s="17" t="str">
        <f t="shared" si="365"/>
        <v>-</v>
      </c>
      <c r="U1002" s="36" t="str">
        <f t="shared" ca="1" si="381"/>
        <v>-</v>
      </c>
      <c r="V1002" s="37" t="str">
        <f t="shared" ca="1" si="382"/>
        <v>-</v>
      </c>
      <c r="W1002" s="38" t="str">
        <f t="shared" si="383"/>
        <v>-</v>
      </c>
      <c r="X1002" s="39" t="str">
        <f t="shared" si="384"/>
        <v>-</v>
      </c>
      <c r="Y1002" s="36" t="str">
        <f t="shared" ca="1" si="385"/>
        <v>-</v>
      </c>
      <c r="Z1002" s="37" t="str">
        <f t="shared" ca="1" si="386"/>
        <v>-</v>
      </c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39" t="str">
        <f t="shared" si="367"/>
        <v>-</v>
      </c>
      <c r="AN1002" s="39" t="str">
        <f t="shared" si="368"/>
        <v>-</v>
      </c>
      <c r="AO1002" s="39" t="str">
        <f t="shared" si="369"/>
        <v>-</v>
      </c>
      <c r="AP1002" s="39" t="str">
        <f t="shared" si="370"/>
        <v>-</v>
      </c>
      <c r="AQ1002" s="39" t="str">
        <f t="shared" si="371"/>
        <v>-</v>
      </c>
      <c r="AR1002" s="39" t="str">
        <f t="shared" si="372"/>
        <v>-</v>
      </c>
      <c r="AS1002" s="39" t="str">
        <f t="shared" si="373"/>
        <v>-</v>
      </c>
      <c r="AT1002" s="39" t="str">
        <f t="shared" si="374"/>
        <v>-</v>
      </c>
      <c r="AU1002" s="39" t="str">
        <f t="shared" si="375"/>
        <v>-</v>
      </c>
      <c r="AV1002" s="39" t="str">
        <f t="shared" si="376"/>
        <v>-</v>
      </c>
      <c r="AW1002" s="39" t="str">
        <f t="shared" si="377"/>
        <v>-</v>
      </c>
      <c r="AX1002" s="39" t="str">
        <f t="shared" si="378"/>
        <v>-</v>
      </c>
      <c r="AY1002" s="3"/>
      <c r="AZ1002" s="26"/>
      <c r="BA1002" s="26"/>
      <c r="BB1002" s="34"/>
      <c r="BC1002" s="26"/>
      <c r="BD1002" s="34"/>
      <c r="BE1002" s="34"/>
      <c r="BF1002" s="34"/>
      <c r="BI1002" s="26"/>
    </row>
    <row r="1003" spans="1:61" s="4" customFormat="1" ht="13.9" customHeight="1" x14ac:dyDescent="0.25">
      <c r="A1003" s="3"/>
      <c r="B1003" s="9" t="s">
        <v>1063</v>
      </c>
      <c r="C1003" s="5"/>
      <c r="D1003" s="6"/>
      <c r="E1003" s="7"/>
      <c r="F1003" s="7"/>
      <c r="G1003" s="7"/>
      <c r="H1003" s="6"/>
      <c r="I1003" s="6"/>
      <c r="J1003" s="6">
        <f t="shared" si="379"/>
        <v>0</v>
      </c>
      <c r="K1003" s="13" t="str">
        <f t="shared" si="366"/>
        <v>-</v>
      </c>
      <c r="L1003" s="6" t="str">
        <f t="shared" si="363"/>
        <v/>
      </c>
      <c r="M1003" s="25" t="str">
        <f>IF(I1003="","-",IFERROR(VLOOKUP(L1003,Segédlisták!$B$3:$C$18,2,0),"-"))</f>
        <v>-</v>
      </c>
      <c r="N1003" s="42" t="str">
        <f t="shared" si="364"/>
        <v>-</v>
      </c>
      <c r="O1003" s="43"/>
      <c r="P1003" s="44" t="str">
        <f t="shared" si="380"/>
        <v>-</v>
      </c>
      <c r="Q1003" s="7" t="s">
        <v>1071</v>
      </c>
      <c r="R1003" s="1"/>
      <c r="S1003" s="1"/>
      <c r="T1003" s="17" t="str">
        <f t="shared" si="365"/>
        <v>-</v>
      </c>
      <c r="U1003" s="36" t="str">
        <f t="shared" ca="1" si="381"/>
        <v>-</v>
      </c>
      <c r="V1003" s="37" t="str">
        <f t="shared" ca="1" si="382"/>
        <v>-</v>
      </c>
      <c r="W1003" s="38" t="str">
        <f t="shared" si="383"/>
        <v>-</v>
      </c>
      <c r="X1003" s="39" t="str">
        <f t="shared" si="384"/>
        <v>-</v>
      </c>
      <c r="Y1003" s="36" t="str">
        <f t="shared" ca="1" si="385"/>
        <v>-</v>
      </c>
      <c r="Z1003" s="37" t="str">
        <f t="shared" ca="1" si="386"/>
        <v>-</v>
      </c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39" t="str">
        <f t="shared" si="367"/>
        <v>-</v>
      </c>
      <c r="AN1003" s="39" t="str">
        <f t="shared" si="368"/>
        <v>-</v>
      </c>
      <c r="AO1003" s="39" t="str">
        <f t="shared" si="369"/>
        <v>-</v>
      </c>
      <c r="AP1003" s="39" t="str">
        <f t="shared" si="370"/>
        <v>-</v>
      </c>
      <c r="AQ1003" s="39" t="str">
        <f t="shared" si="371"/>
        <v>-</v>
      </c>
      <c r="AR1003" s="39" t="str">
        <f t="shared" si="372"/>
        <v>-</v>
      </c>
      <c r="AS1003" s="39" t="str">
        <f t="shared" si="373"/>
        <v>-</v>
      </c>
      <c r="AT1003" s="39" t="str">
        <f t="shared" si="374"/>
        <v>-</v>
      </c>
      <c r="AU1003" s="39" t="str">
        <f t="shared" si="375"/>
        <v>-</v>
      </c>
      <c r="AV1003" s="39" t="str">
        <f t="shared" si="376"/>
        <v>-</v>
      </c>
      <c r="AW1003" s="39" t="str">
        <f t="shared" si="377"/>
        <v>-</v>
      </c>
      <c r="AX1003" s="39" t="str">
        <f t="shared" si="378"/>
        <v>-</v>
      </c>
      <c r="AY1003" s="3"/>
      <c r="AZ1003" s="26"/>
      <c r="BA1003" s="26"/>
      <c r="BB1003" s="34"/>
      <c r="BC1003" s="26"/>
      <c r="BD1003" s="34"/>
      <c r="BE1003" s="34"/>
      <c r="BF1003" s="34"/>
      <c r="BI1003" s="26"/>
    </row>
    <row r="1004" spans="1:61" s="4" customFormat="1" ht="13.9" customHeight="1" x14ac:dyDescent="0.25">
      <c r="A1004" s="3"/>
      <c r="B1004" s="9" t="s">
        <v>1064</v>
      </c>
      <c r="C1004" s="5"/>
      <c r="D1004" s="6"/>
      <c r="E1004" s="7"/>
      <c r="F1004" s="7"/>
      <c r="G1004" s="7"/>
      <c r="H1004" s="6"/>
      <c r="I1004" s="6"/>
      <c r="J1004" s="6">
        <f t="shared" si="379"/>
        <v>0</v>
      </c>
      <c r="K1004" s="13" t="str">
        <f t="shared" si="366"/>
        <v>-</v>
      </c>
      <c r="L1004" s="6" t="str">
        <f t="shared" si="363"/>
        <v/>
      </c>
      <c r="M1004" s="25" t="str">
        <f>IF(I1004="","-",IFERROR(VLOOKUP(L1004,Segédlisták!$B$3:$C$18,2,0),"-"))</f>
        <v>-</v>
      </c>
      <c r="N1004" s="42" t="str">
        <f t="shared" si="364"/>
        <v>-</v>
      </c>
      <c r="O1004" s="43"/>
      <c r="P1004" s="44" t="str">
        <f t="shared" si="380"/>
        <v>-</v>
      </c>
      <c r="Q1004" s="7" t="s">
        <v>1071</v>
      </c>
      <c r="R1004" s="1"/>
      <c r="S1004" s="1"/>
      <c r="T1004" s="17" t="str">
        <f t="shared" si="365"/>
        <v>-</v>
      </c>
      <c r="U1004" s="36" t="str">
        <f t="shared" ca="1" si="381"/>
        <v>-</v>
      </c>
      <c r="V1004" s="37" t="str">
        <f t="shared" ca="1" si="382"/>
        <v>-</v>
      </c>
      <c r="W1004" s="38" t="str">
        <f t="shared" si="383"/>
        <v>-</v>
      </c>
      <c r="X1004" s="39" t="str">
        <f t="shared" si="384"/>
        <v>-</v>
      </c>
      <c r="Y1004" s="36" t="str">
        <f t="shared" ca="1" si="385"/>
        <v>-</v>
      </c>
      <c r="Z1004" s="37" t="str">
        <f t="shared" ca="1" si="386"/>
        <v>-</v>
      </c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39" t="str">
        <f t="shared" si="367"/>
        <v>-</v>
      </c>
      <c r="AN1004" s="39" t="str">
        <f t="shared" si="368"/>
        <v>-</v>
      </c>
      <c r="AO1004" s="39" t="str">
        <f t="shared" si="369"/>
        <v>-</v>
      </c>
      <c r="AP1004" s="39" t="str">
        <f t="shared" si="370"/>
        <v>-</v>
      </c>
      <c r="AQ1004" s="39" t="str">
        <f t="shared" si="371"/>
        <v>-</v>
      </c>
      <c r="AR1004" s="39" t="str">
        <f t="shared" si="372"/>
        <v>-</v>
      </c>
      <c r="AS1004" s="39" t="str">
        <f t="shared" si="373"/>
        <v>-</v>
      </c>
      <c r="AT1004" s="39" t="str">
        <f t="shared" si="374"/>
        <v>-</v>
      </c>
      <c r="AU1004" s="39" t="str">
        <f t="shared" si="375"/>
        <v>-</v>
      </c>
      <c r="AV1004" s="39" t="str">
        <f t="shared" si="376"/>
        <v>-</v>
      </c>
      <c r="AW1004" s="39" t="str">
        <f t="shared" si="377"/>
        <v>-</v>
      </c>
      <c r="AX1004" s="39" t="str">
        <f t="shared" si="378"/>
        <v>-</v>
      </c>
      <c r="AY1004" s="3"/>
      <c r="AZ1004" s="26"/>
      <c r="BA1004" s="26"/>
      <c r="BB1004" s="34"/>
      <c r="BC1004" s="26"/>
      <c r="BD1004" s="34"/>
      <c r="BE1004" s="34"/>
      <c r="BF1004" s="34"/>
      <c r="BI1004" s="26"/>
    </row>
    <row r="1005" spans="1:61" s="4" customFormat="1" ht="13.9" customHeight="1" x14ac:dyDescent="0.25">
      <c r="A1005" s="3"/>
      <c r="B1005" s="9" t="s">
        <v>1065</v>
      </c>
      <c r="C1005" s="5"/>
      <c r="D1005" s="6"/>
      <c r="E1005" s="7"/>
      <c r="F1005" s="7"/>
      <c r="G1005" s="7"/>
      <c r="H1005" s="6"/>
      <c r="I1005" s="6"/>
      <c r="J1005" s="6">
        <f t="shared" si="379"/>
        <v>0</v>
      </c>
      <c r="K1005" s="13" t="str">
        <f t="shared" si="366"/>
        <v>-</v>
      </c>
      <c r="L1005" s="6" t="str">
        <f t="shared" si="363"/>
        <v/>
      </c>
      <c r="M1005" s="25" t="str">
        <f>IF(I1005="","-",IFERROR(VLOOKUP(L1005,Segédlisták!$B$3:$C$18,2,0),"-"))</f>
        <v>-</v>
      </c>
      <c r="N1005" s="42" t="str">
        <f t="shared" si="364"/>
        <v>-</v>
      </c>
      <c r="O1005" s="43"/>
      <c r="P1005" s="44" t="str">
        <f t="shared" si="380"/>
        <v>-</v>
      </c>
      <c r="Q1005" s="7" t="s">
        <v>1071</v>
      </c>
      <c r="R1005" s="1"/>
      <c r="S1005" s="1"/>
      <c r="T1005" s="17" t="str">
        <f t="shared" si="365"/>
        <v>-</v>
      </c>
      <c r="U1005" s="36" t="str">
        <f t="shared" ca="1" si="381"/>
        <v>-</v>
      </c>
      <c r="V1005" s="37" t="str">
        <f t="shared" ca="1" si="382"/>
        <v>-</v>
      </c>
      <c r="W1005" s="38" t="str">
        <f t="shared" si="383"/>
        <v>-</v>
      </c>
      <c r="X1005" s="39" t="str">
        <f t="shared" si="384"/>
        <v>-</v>
      </c>
      <c r="Y1005" s="36" t="str">
        <f t="shared" ca="1" si="385"/>
        <v>-</v>
      </c>
      <c r="Z1005" s="37" t="str">
        <f t="shared" ca="1" si="386"/>
        <v>-</v>
      </c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39" t="str">
        <f t="shared" si="367"/>
        <v>-</v>
      </c>
      <c r="AN1005" s="39" t="str">
        <f t="shared" si="368"/>
        <v>-</v>
      </c>
      <c r="AO1005" s="39" t="str">
        <f t="shared" si="369"/>
        <v>-</v>
      </c>
      <c r="AP1005" s="39" t="str">
        <f t="shared" si="370"/>
        <v>-</v>
      </c>
      <c r="AQ1005" s="39" t="str">
        <f t="shared" si="371"/>
        <v>-</v>
      </c>
      <c r="AR1005" s="39" t="str">
        <f t="shared" si="372"/>
        <v>-</v>
      </c>
      <c r="AS1005" s="39" t="str">
        <f t="shared" si="373"/>
        <v>-</v>
      </c>
      <c r="AT1005" s="39" t="str">
        <f t="shared" si="374"/>
        <v>-</v>
      </c>
      <c r="AU1005" s="39" t="str">
        <f t="shared" si="375"/>
        <v>-</v>
      </c>
      <c r="AV1005" s="39" t="str">
        <f t="shared" si="376"/>
        <v>-</v>
      </c>
      <c r="AW1005" s="39" t="str">
        <f t="shared" si="377"/>
        <v>-</v>
      </c>
      <c r="AX1005" s="39" t="str">
        <f t="shared" si="378"/>
        <v>-</v>
      </c>
      <c r="AY1005" s="3"/>
      <c r="AZ1005" s="26"/>
      <c r="BA1005" s="26"/>
      <c r="BB1005" s="34"/>
      <c r="BC1005" s="26"/>
      <c r="BD1005" s="34"/>
      <c r="BE1005" s="34"/>
      <c r="BF1005" s="34"/>
      <c r="BI1005" s="26"/>
    </row>
    <row r="1006" spans="1:61" s="4" customFormat="1" ht="13.9" customHeight="1" x14ac:dyDescent="0.25">
      <c r="A1006" s="3"/>
      <c r="B1006" s="9" t="s">
        <v>1066</v>
      </c>
      <c r="C1006" s="5"/>
      <c r="D1006" s="6"/>
      <c r="E1006" s="7"/>
      <c r="F1006" s="7"/>
      <c r="G1006" s="7"/>
      <c r="H1006" s="6"/>
      <c r="I1006" s="6"/>
      <c r="J1006" s="6">
        <f t="shared" si="379"/>
        <v>0</v>
      </c>
      <c r="K1006" s="13" t="str">
        <f t="shared" si="366"/>
        <v>-</v>
      </c>
      <c r="L1006" s="6" t="str">
        <f t="shared" si="363"/>
        <v/>
      </c>
      <c r="M1006" s="25" t="str">
        <f>IF(I1006="","-",IFERROR(VLOOKUP(L1006,Segédlisták!$B$3:$C$18,2,0),"-"))</f>
        <v>-</v>
      </c>
      <c r="N1006" s="42" t="str">
        <f t="shared" si="364"/>
        <v>-</v>
      </c>
      <c r="O1006" s="43"/>
      <c r="P1006" s="44" t="str">
        <f t="shared" si="380"/>
        <v>-</v>
      </c>
      <c r="Q1006" s="7" t="s">
        <v>1071</v>
      </c>
      <c r="R1006" s="1"/>
      <c r="S1006" s="1"/>
      <c r="T1006" s="17" t="str">
        <f t="shared" si="365"/>
        <v>-</v>
      </c>
      <c r="U1006" s="36" t="str">
        <f t="shared" ca="1" si="381"/>
        <v>-</v>
      </c>
      <c r="V1006" s="37" t="str">
        <f t="shared" ca="1" si="382"/>
        <v>-</v>
      </c>
      <c r="W1006" s="38" t="str">
        <f t="shared" si="383"/>
        <v>-</v>
      </c>
      <c r="X1006" s="39" t="str">
        <f t="shared" si="384"/>
        <v>-</v>
      </c>
      <c r="Y1006" s="36" t="str">
        <f t="shared" ca="1" si="385"/>
        <v>-</v>
      </c>
      <c r="Z1006" s="37" t="str">
        <f t="shared" ca="1" si="386"/>
        <v>-</v>
      </c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39" t="str">
        <f t="shared" si="367"/>
        <v>-</v>
      </c>
      <c r="AN1006" s="39" t="str">
        <f t="shared" si="368"/>
        <v>-</v>
      </c>
      <c r="AO1006" s="39" t="str">
        <f t="shared" si="369"/>
        <v>-</v>
      </c>
      <c r="AP1006" s="39" t="str">
        <f t="shared" si="370"/>
        <v>-</v>
      </c>
      <c r="AQ1006" s="39" t="str">
        <f t="shared" si="371"/>
        <v>-</v>
      </c>
      <c r="AR1006" s="39" t="str">
        <f t="shared" si="372"/>
        <v>-</v>
      </c>
      <c r="AS1006" s="39" t="str">
        <f t="shared" si="373"/>
        <v>-</v>
      </c>
      <c r="AT1006" s="39" t="str">
        <f t="shared" si="374"/>
        <v>-</v>
      </c>
      <c r="AU1006" s="39" t="str">
        <f t="shared" si="375"/>
        <v>-</v>
      </c>
      <c r="AV1006" s="39" t="str">
        <f t="shared" si="376"/>
        <v>-</v>
      </c>
      <c r="AW1006" s="39" t="str">
        <f t="shared" si="377"/>
        <v>-</v>
      </c>
      <c r="AX1006" s="39" t="str">
        <f t="shared" si="378"/>
        <v>-</v>
      </c>
      <c r="AY1006" s="3"/>
      <c r="AZ1006" s="26"/>
      <c r="BA1006" s="26"/>
      <c r="BB1006" s="34"/>
      <c r="BC1006" s="26"/>
      <c r="BD1006" s="34"/>
      <c r="BE1006" s="34"/>
      <c r="BF1006" s="34"/>
      <c r="BI1006" s="26"/>
    </row>
    <row r="1007" spans="1:61" s="4" customFormat="1" ht="13.9" customHeight="1" x14ac:dyDescent="0.25">
      <c r="A1007" s="3"/>
      <c r="B1007" s="9" t="s">
        <v>1067</v>
      </c>
      <c r="C1007" s="5"/>
      <c r="D1007" s="6"/>
      <c r="E1007" s="7"/>
      <c r="F1007" s="7"/>
      <c r="G1007" s="7"/>
      <c r="H1007" s="6"/>
      <c r="I1007" s="6"/>
      <c r="J1007" s="6">
        <f t="shared" si="379"/>
        <v>0</v>
      </c>
      <c r="K1007" s="13" t="str">
        <f t="shared" si="366"/>
        <v>-</v>
      </c>
      <c r="L1007" s="6" t="str">
        <f t="shared" si="363"/>
        <v/>
      </c>
      <c r="M1007" s="25" t="str">
        <f>IF(I1007="","-",IFERROR(VLOOKUP(L1007,Segédlisták!$B$3:$C$18,2,0),"-"))</f>
        <v>-</v>
      </c>
      <c r="N1007" s="42" t="str">
        <f t="shared" si="364"/>
        <v>-</v>
      </c>
      <c r="O1007" s="43"/>
      <c r="P1007" s="44" t="str">
        <f t="shared" si="380"/>
        <v>-</v>
      </c>
      <c r="Q1007" s="7" t="s">
        <v>1071</v>
      </c>
      <c r="R1007" s="1"/>
      <c r="S1007" s="1"/>
      <c r="T1007" s="17" t="str">
        <f t="shared" si="365"/>
        <v>-</v>
      </c>
      <c r="U1007" s="36" t="str">
        <f t="shared" ca="1" si="381"/>
        <v>-</v>
      </c>
      <c r="V1007" s="37" t="str">
        <f t="shared" ca="1" si="382"/>
        <v>-</v>
      </c>
      <c r="W1007" s="38" t="str">
        <f t="shared" si="383"/>
        <v>-</v>
      </c>
      <c r="X1007" s="39" t="str">
        <f t="shared" si="384"/>
        <v>-</v>
      </c>
      <c r="Y1007" s="36" t="str">
        <f t="shared" ca="1" si="385"/>
        <v>-</v>
      </c>
      <c r="Z1007" s="37" t="str">
        <f t="shared" ca="1" si="386"/>
        <v>-</v>
      </c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39" t="str">
        <f t="shared" si="367"/>
        <v>-</v>
      </c>
      <c r="AN1007" s="39" t="str">
        <f t="shared" si="368"/>
        <v>-</v>
      </c>
      <c r="AO1007" s="39" t="str">
        <f t="shared" si="369"/>
        <v>-</v>
      </c>
      <c r="AP1007" s="39" t="str">
        <f t="shared" si="370"/>
        <v>-</v>
      </c>
      <c r="AQ1007" s="39" t="str">
        <f t="shared" si="371"/>
        <v>-</v>
      </c>
      <c r="AR1007" s="39" t="str">
        <f t="shared" si="372"/>
        <v>-</v>
      </c>
      <c r="AS1007" s="39" t="str">
        <f t="shared" si="373"/>
        <v>-</v>
      </c>
      <c r="AT1007" s="39" t="str">
        <f t="shared" si="374"/>
        <v>-</v>
      </c>
      <c r="AU1007" s="39" t="str">
        <f t="shared" si="375"/>
        <v>-</v>
      </c>
      <c r="AV1007" s="39" t="str">
        <f t="shared" si="376"/>
        <v>-</v>
      </c>
      <c r="AW1007" s="39" t="str">
        <f t="shared" si="377"/>
        <v>-</v>
      </c>
      <c r="AX1007" s="39" t="str">
        <f t="shared" si="378"/>
        <v>-</v>
      </c>
      <c r="AY1007" s="3"/>
      <c r="AZ1007" s="26"/>
      <c r="BA1007" s="26"/>
      <c r="BB1007" s="34"/>
      <c r="BC1007" s="26"/>
      <c r="BD1007" s="34"/>
      <c r="BE1007" s="34"/>
      <c r="BF1007" s="34"/>
      <c r="BI1007" s="26"/>
    </row>
    <row r="1008" spans="1:61" ht="6" customHeight="1" x14ac:dyDescent="0.25">
      <c r="A1008" s="18"/>
      <c r="B1008" s="18"/>
      <c r="C1008" s="18"/>
      <c r="D1008" s="19"/>
      <c r="E1008" s="19"/>
      <c r="F1008" s="19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9"/>
      <c r="R1008" s="18"/>
      <c r="S1008" s="18"/>
      <c r="T1008" s="20"/>
      <c r="U1008" s="20"/>
      <c r="V1008" s="20"/>
      <c r="W1008" s="18"/>
      <c r="X1008" s="18"/>
      <c r="Y1008" s="20"/>
      <c r="Z1008" s="20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</row>
    <row r="1009" x14ac:dyDescent="0.25"/>
    <row r="1010" x14ac:dyDescent="0.25"/>
  </sheetData>
  <protectedRanges>
    <protectedRange sqref="Q13:S1007" name="Tartomány4"/>
    <protectedRange sqref="O13:O1007" name="Tartomány2"/>
    <protectedRange sqref="C13:J13 J14 C15:J1007 J9:J12" name="Tartomány1"/>
    <protectedRange sqref="AA13:AL1007 AA9:AB12" name="Tartomány5"/>
    <protectedRange sqref="C9:H9" name="Tartomány1_3"/>
    <protectedRange sqref="I9" name="Tartomány1_1_2"/>
    <protectedRange sqref="C10:H10" name="Tartomány1_4"/>
    <protectedRange sqref="I10" name="Tartomány1_1_3"/>
    <protectedRange sqref="C11:I11" name="Tartomány1_5"/>
    <protectedRange sqref="C14:I14 C12:I12" name="Tartomány1_6"/>
    <protectedRange sqref="O9:O12" name="Tartomány2_1"/>
    <protectedRange sqref="Q9:S12" name="Tartomány4_1"/>
    <protectedRange sqref="AC9:AC12" name="Tartomány5_1"/>
    <protectedRange sqref="AD9:AL12" name="Tartomány5_2"/>
  </protectedRanges>
  <mergeCells count="10">
    <mergeCell ref="B2:AX2"/>
    <mergeCell ref="L8:M8"/>
    <mergeCell ref="O8:P8"/>
    <mergeCell ref="Y8:Z8"/>
    <mergeCell ref="W8:X8"/>
    <mergeCell ref="U8:V8"/>
    <mergeCell ref="AM6:AX6"/>
    <mergeCell ref="B4:D4"/>
    <mergeCell ref="B6:D6"/>
    <mergeCell ref="AA6:AL6"/>
  </mergeCells>
  <phoneticPr fontId="9" type="noConversion"/>
  <conditionalFormatting sqref="I9:I1007">
    <cfRule type="expression" dxfId="3" priority="1">
      <formula>J9&gt;1</formula>
    </cfRule>
  </conditionalFormatting>
  <conditionalFormatting sqref="K9:K1007">
    <cfRule type="containsText" dxfId="2" priority="8" operator="containsText" text="a POD">
      <formula>NOT(ISERROR(SEARCH("a POD",K9)))</formula>
    </cfRule>
    <cfRule type="beginsWith" dxfId="1" priority="10" operator="beginsWith" text="NOK">
      <formula>LEFT(K9,LEN("NOK"))="NOK"</formula>
    </cfRule>
  </conditionalFormatting>
  <conditionalFormatting sqref="Q9:Q1007">
    <cfRule type="beginsWith" dxfId="0" priority="12" operator="beginsWith" text="…">
      <formula>LEFT(Q9,LEN("…"))="…"</formula>
    </cfRule>
  </conditionalFormatting>
  <dataValidations count="2">
    <dataValidation type="whole" operator="greaterThan" allowBlank="1" showInputMessage="1" showErrorMessage="1" sqref="AA9:AL1007" xr:uid="{473E6AF1-D4C0-468A-A77E-D41D1E9F8BB5}">
      <formula1>0</formula1>
    </dataValidation>
    <dataValidation operator="equal" showInputMessage="1" showErrorMessage="1" sqref="I9:I1007" xr:uid="{9CC8A777-DD5F-4575-B1D3-8679C7BCAAF1}"/>
  </dataValidations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31876C-B276-49CB-8573-3310728DEDFB}">
          <x14:formula1>
            <xm:f>Segédlisták!$F$3:$F$13</xm:f>
          </x14:formula1>
          <xm:sqref>Q13:Q1007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DB29-12F0-497A-A8BE-3FD9D4C1C35B}">
  <dimension ref="A1:BE26"/>
  <sheetViews>
    <sheetView workbookViewId="0">
      <selection activeCell="F13" sqref="F13"/>
    </sheetView>
  </sheetViews>
  <sheetFormatPr defaultColWidth="0" defaultRowHeight="15.75" zeroHeight="1" x14ac:dyDescent="0.25"/>
  <cols>
    <col min="1" max="1" width="0.85546875" style="48" customWidth="1"/>
    <col min="2" max="2" width="5.7109375" style="48" customWidth="1"/>
    <col min="3" max="3" width="37.140625" style="48" customWidth="1"/>
    <col min="4" max="4" width="0.85546875" style="48" customWidth="1"/>
    <col min="5" max="5" width="5.7109375" style="48" customWidth="1"/>
    <col min="6" max="6" width="30.28515625" style="57" bestFit="1" customWidth="1"/>
    <col min="7" max="7" width="0.85546875" style="48" customWidth="1"/>
    <col min="8" max="8" width="11" style="48" hidden="1" customWidth="1"/>
    <col min="9" max="9" width="21.140625" style="48" hidden="1" customWidth="1"/>
    <col min="10" max="10" width="0.85546875" style="48" hidden="1" customWidth="1"/>
    <col min="11" max="57" width="0" style="48" hidden="1" customWidth="1"/>
    <col min="58" max="16384" width="8.85546875" style="48" hidden="1"/>
  </cols>
  <sheetData>
    <row r="1" spans="1:57" s="47" customFormat="1" ht="6" customHeight="1" x14ac:dyDescent="0.25">
      <c r="A1" s="45"/>
      <c r="B1" s="45"/>
      <c r="C1" s="45"/>
      <c r="D1" s="46"/>
      <c r="E1" s="46"/>
      <c r="F1" s="46"/>
      <c r="G1" s="45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x14ac:dyDescent="0.25">
      <c r="A2" s="45"/>
      <c r="B2" s="69" t="s">
        <v>1068</v>
      </c>
      <c r="C2" s="69"/>
      <c r="D2" s="46"/>
      <c r="E2" s="69" t="s">
        <v>1069</v>
      </c>
      <c r="F2" s="69"/>
      <c r="G2" s="45"/>
      <c r="H2" s="49"/>
      <c r="I2" s="49"/>
      <c r="J2" s="47"/>
    </row>
    <row r="3" spans="1:57" x14ac:dyDescent="0.25">
      <c r="A3" s="45"/>
      <c r="B3" s="50" t="s">
        <v>50</v>
      </c>
      <c r="C3" s="51" t="s">
        <v>53</v>
      </c>
      <c r="D3" s="46"/>
      <c r="E3" s="52" t="s">
        <v>1070</v>
      </c>
      <c r="F3" s="53" t="s">
        <v>1071</v>
      </c>
      <c r="G3" s="45"/>
      <c r="H3" s="54"/>
      <c r="I3" s="54"/>
      <c r="J3" s="47"/>
    </row>
    <row r="4" spans="1:57" x14ac:dyDescent="0.25">
      <c r="A4" s="45"/>
      <c r="B4" s="50" t="s">
        <v>51</v>
      </c>
      <c r="C4" s="51" t="s">
        <v>54</v>
      </c>
      <c r="D4" s="46"/>
      <c r="E4" s="52" t="s">
        <v>27</v>
      </c>
      <c r="F4" s="51" t="s">
        <v>1079</v>
      </c>
      <c r="G4" s="45"/>
      <c r="H4" s="54"/>
      <c r="I4" s="54"/>
      <c r="J4" s="47"/>
    </row>
    <row r="5" spans="1:57" x14ac:dyDescent="0.25">
      <c r="A5" s="45"/>
      <c r="B5" s="50" t="s">
        <v>52</v>
      </c>
      <c r="C5" s="51" t="s">
        <v>55</v>
      </c>
      <c r="D5" s="46"/>
      <c r="E5" s="52" t="s">
        <v>28</v>
      </c>
      <c r="F5" s="51" t="s">
        <v>1081</v>
      </c>
      <c r="G5" s="45"/>
      <c r="H5" s="54"/>
      <c r="I5" s="54"/>
      <c r="J5" s="47"/>
    </row>
    <row r="6" spans="1:57" x14ac:dyDescent="0.25">
      <c r="A6" s="45"/>
      <c r="B6" s="50" t="s">
        <v>6</v>
      </c>
      <c r="C6" s="51" t="s">
        <v>24</v>
      </c>
      <c r="D6" s="46"/>
      <c r="E6" s="52" t="s">
        <v>29</v>
      </c>
      <c r="F6" s="51" t="s">
        <v>1072</v>
      </c>
      <c r="G6" s="45"/>
      <c r="H6" s="54"/>
      <c r="I6" s="54"/>
      <c r="J6" s="47"/>
    </row>
    <row r="7" spans="1:57" x14ac:dyDescent="0.25">
      <c r="A7" s="45"/>
      <c r="B7" s="50" t="s">
        <v>8</v>
      </c>
      <c r="C7" s="51" t="s">
        <v>25</v>
      </c>
      <c r="D7" s="46"/>
      <c r="E7" s="52" t="s">
        <v>30</v>
      </c>
      <c r="F7" s="51" t="s">
        <v>1073</v>
      </c>
      <c r="G7" s="45"/>
      <c r="H7" s="47"/>
      <c r="I7" s="47"/>
      <c r="J7" s="47"/>
    </row>
    <row r="8" spans="1:57" x14ac:dyDescent="0.25">
      <c r="A8" s="45"/>
      <c r="B8" s="50" t="s">
        <v>5</v>
      </c>
      <c r="C8" s="51" t="s">
        <v>107</v>
      </c>
      <c r="D8" s="46"/>
      <c r="E8" s="52" t="s">
        <v>31</v>
      </c>
      <c r="F8" s="55" t="s">
        <v>1078</v>
      </c>
      <c r="G8" s="45"/>
      <c r="H8" s="47"/>
      <c r="I8" s="47"/>
      <c r="J8" s="47"/>
    </row>
    <row r="9" spans="1:57" x14ac:dyDescent="0.25">
      <c r="A9" s="45"/>
      <c r="B9" s="50" t="s">
        <v>4</v>
      </c>
      <c r="C9" s="51" t="s">
        <v>108</v>
      </c>
      <c r="D9" s="46"/>
      <c r="E9" s="52" t="s">
        <v>32</v>
      </c>
      <c r="F9" s="56" t="s">
        <v>1080</v>
      </c>
      <c r="G9" s="45"/>
      <c r="H9" s="47"/>
      <c r="I9" s="47"/>
      <c r="J9" s="47"/>
    </row>
    <row r="10" spans="1:57" x14ac:dyDescent="0.25">
      <c r="A10" s="45"/>
      <c r="B10" s="50" t="s">
        <v>56</v>
      </c>
      <c r="C10" s="51" t="s">
        <v>58</v>
      </c>
      <c r="D10" s="46"/>
      <c r="E10" s="52" t="s">
        <v>33</v>
      </c>
      <c r="F10" s="55" t="s">
        <v>1074</v>
      </c>
      <c r="G10" s="45"/>
      <c r="H10" s="47"/>
      <c r="I10" s="47"/>
      <c r="J10" s="47"/>
    </row>
    <row r="11" spans="1:57" x14ac:dyDescent="0.25">
      <c r="A11" s="45"/>
      <c r="B11" s="50" t="s">
        <v>57</v>
      </c>
      <c r="C11" s="51" t="s">
        <v>59</v>
      </c>
      <c r="D11" s="46"/>
      <c r="E11" s="52" t="s">
        <v>34</v>
      </c>
      <c r="F11" s="55" t="s">
        <v>1075</v>
      </c>
      <c r="G11" s="45"/>
      <c r="H11" s="47"/>
      <c r="I11" s="47"/>
      <c r="J11" s="47"/>
    </row>
    <row r="12" spans="1:57" x14ac:dyDescent="0.25">
      <c r="A12" s="45"/>
      <c r="B12" s="50">
        <v>10</v>
      </c>
      <c r="C12" s="51" t="s">
        <v>9</v>
      </c>
      <c r="D12" s="46"/>
      <c r="E12" s="52" t="s">
        <v>35</v>
      </c>
      <c r="F12" s="51" t="s">
        <v>1115</v>
      </c>
      <c r="G12" s="45"/>
      <c r="H12" s="47"/>
      <c r="I12" s="47"/>
      <c r="J12" s="47"/>
    </row>
    <row r="13" spans="1:57" x14ac:dyDescent="0.25">
      <c r="A13" s="45"/>
      <c r="B13" s="50" t="s">
        <v>7</v>
      </c>
      <c r="C13" s="51" t="s">
        <v>1114</v>
      </c>
      <c r="D13" s="46"/>
      <c r="E13" s="52" t="s">
        <v>36</v>
      </c>
      <c r="F13" s="51" t="s">
        <v>1076</v>
      </c>
      <c r="G13" s="45"/>
      <c r="H13" s="47"/>
      <c r="I13" s="47"/>
      <c r="J13" s="47"/>
    </row>
    <row r="14" spans="1:57" x14ac:dyDescent="0.25">
      <c r="A14" s="45"/>
      <c r="B14" s="50" t="s">
        <v>60</v>
      </c>
      <c r="C14" s="51" t="s">
        <v>64</v>
      </c>
      <c r="D14" s="46"/>
      <c r="E14" s="52" t="s">
        <v>40</v>
      </c>
      <c r="F14" s="51" t="s">
        <v>1077</v>
      </c>
      <c r="G14" s="45"/>
      <c r="H14" s="47"/>
      <c r="I14" s="47"/>
      <c r="J14" s="47"/>
    </row>
    <row r="15" spans="1:57" x14ac:dyDescent="0.25">
      <c r="A15" s="45"/>
      <c r="B15" s="50" t="s">
        <v>61</v>
      </c>
      <c r="C15" s="51" t="s">
        <v>65</v>
      </c>
      <c r="D15" s="46"/>
      <c r="E15" s="46"/>
      <c r="F15" s="46"/>
      <c r="G15" s="45"/>
      <c r="H15" s="47"/>
      <c r="I15" s="47"/>
      <c r="J15" s="47"/>
    </row>
    <row r="16" spans="1:57" x14ac:dyDescent="0.25">
      <c r="A16" s="45"/>
      <c r="B16" s="50" t="s">
        <v>62</v>
      </c>
      <c r="C16" s="51" t="s">
        <v>66</v>
      </c>
      <c r="D16" s="46"/>
      <c r="E16" s="46"/>
      <c r="F16" s="46"/>
      <c r="G16" s="45"/>
      <c r="H16" s="47"/>
      <c r="I16" s="47"/>
      <c r="J16" s="47"/>
    </row>
    <row r="17" spans="1:57" x14ac:dyDescent="0.25">
      <c r="A17" s="45"/>
      <c r="B17" s="50">
        <v>16</v>
      </c>
      <c r="C17" s="51" t="s">
        <v>109</v>
      </c>
      <c r="D17" s="46"/>
      <c r="E17" s="46"/>
      <c r="F17" s="46"/>
      <c r="G17" s="45"/>
      <c r="H17" s="47"/>
      <c r="I17" s="47"/>
      <c r="J17" s="47"/>
    </row>
    <row r="18" spans="1:57" x14ac:dyDescent="0.25">
      <c r="A18" s="45"/>
      <c r="B18" s="50" t="s">
        <v>63</v>
      </c>
      <c r="C18" s="51" t="s">
        <v>67</v>
      </c>
      <c r="D18" s="46"/>
      <c r="E18" s="46"/>
      <c r="F18" s="46"/>
      <c r="G18" s="45"/>
      <c r="H18" s="47"/>
      <c r="I18" s="47"/>
      <c r="J18" s="47"/>
    </row>
    <row r="19" spans="1:57" s="47" customFormat="1" ht="6" customHeight="1" x14ac:dyDescent="0.25">
      <c r="A19" s="45"/>
      <c r="B19" s="45"/>
      <c r="C19" s="45"/>
      <c r="D19" s="46"/>
      <c r="E19" s="46"/>
      <c r="F19" s="46"/>
      <c r="G19" s="45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3.9" hidden="1" customHeight="1" x14ac:dyDescent="0.25">
      <c r="A20" s="47"/>
      <c r="D20" s="54"/>
      <c r="E20" s="54"/>
      <c r="F20" s="54"/>
      <c r="G20" s="54"/>
      <c r="H20" s="54"/>
      <c r="J20" s="54"/>
    </row>
    <row r="21" spans="1:57" ht="13.15" hidden="1" customHeight="1" x14ac:dyDescent="0.25"/>
    <row r="22" spans="1:57" ht="13.15" hidden="1" customHeight="1" x14ac:dyDescent="0.25"/>
    <row r="23" spans="1:57" ht="13.15" hidden="1" customHeight="1" x14ac:dyDescent="0.25"/>
    <row r="24" spans="1:57" ht="13.15" hidden="1" customHeight="1" x14ac:dyDescent="0.25"/>
    <row r="25" spans="1:57" ht="13.15" hidden="1" customHeight="1" x14ac:dyDescent="0.25"/>
    <row r="26" spans="1:57" ht="13.15" hidden="1" customHeight="1" x14ac:dyDescent="0.25"/>
  </sheetData>
  <sortState xmlns:xlrd2="http://schemas.microsoft.com/office/spreadsheetml/2017/richdata2" ref="F4:F11">
    <sortCondition ref="F4:F11"/>
  </sortState>
  <mergeCells count="2">
    <mergeCell ref="B2:C2"/>
    <mergeCell ref="E2:F2"/>
  </mergeCells>
  <phoneticPr fontId="9" type="noConversion"/>
  <pageMargins left="0.7" right="0.7" top="0.75" bottom="0.75" header="0.3" footer="0.3"/>
  <pageSetup paperSize="9" orientation="portrait" r:id="rId1"/>
  <ignoredErrors>
    <ignoredError sqref="B3:B11 B13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KITÖLTÉSI ÚTMUTATÓ</vt:lpstr>
      <vt:lpstr>Földgáz műszaki adatlap</vt:lpstr>
      <vt:lpstr>Segédlisták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2023-06-21T09:33:50Z</dcterms:modified>
</cp:coreProperties>
</file>